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2E4" lockStructure="1"/>
  <bookViews>
    <workbookView xWindow="255" yWindow="180" windowWidth="18525" windowHeight="8115"/>
  </bookViews>
  <sheets>
    <sheet name="Family of 3" sheetId="1" r:id="rId1"/>
    <sheet name="Family of 4" sheetId="3" r:id="rId2"/>
    <sheet name="Family of 5" sheetId="4" r:id="rId3"/>
  </sheets>
  <definedNames>
    <definedName name="FreeFood">'Family of 3'!$B$57:$B$61</definedName>
    <definedName name="FreeFood2">'Family of 3'!$B$56:$B$61</definedName>
    <definedName name="_xlnm.Print_Area" localSheetId="0">'Family of 3'!$B$2:$X$23</definedName>
  </definedNames>
  <calcPr calcId="145621"/>
</workbook>
</file>

<file path=xl/calcChain.xml><?xml version="1.0" encoding="utf-8"?>
<calcChain xmlns="http://schemas.openxmlformats.org/spreadsheetml/2006/main">
  <c r="K8" i="4" l="1"/>
  <c r="M12" i="4" l="1"/>
  <c r="I20" i="4"/>
  <c r="G20" i="4"/>
  <c r="E20" i="4"/>
  <c r="C20" i="4"/>
  <c r="I18" i="4"/>
  <c r="G18" i="4"/>
  <c r="E18" i="4"/>
  <c r="C18" i="4"/>
  <c r="K12" i="4"/>
  <c r="M16" i="4"/>
  <c r="K16" i="4"/>
  <c r="M14" i="4"/>
  <c r="K14" i="4"/>
  <c r="M10" i="4"/>
  <c r="K10" i="4"/>
  <c r="M8" i="4"/>
  <c r="M8" i="3"/>
  <c r="I18" i="3"/>
  <c r="G18" i="3"/>
  <c r="E18" i="3"/>
  <c r="C18" i="3"/>
  <c r="I16" i="3"/>
  <c r="G16" i="3"/>
  <c r="E16" i="3"/>
  <c r="C16" i="3"/>
  <c r="K8" i="3"/>
  <c r="M14" i="3"/>
  <c r="K14" i="3"/>
  <c r="M12" i="3"/>
  <c r="K12" i="3"/>
  <c r="M10" i="3"/>
  <c r="K10" i="3"/>
  <c r="B21" i="3" l="1"/>
  <c r="E23" i="4"/>
  <c r="E21" i="3"/>
  <c r="B23" i="4"/>
  <c r="I23" i="4"/>
  <c r="I21" i="3"/>
  <c r="G14" i="1"/>
  <c r="M12" i="1" l="1"/>
  <c r="M10" i="1"/>
  <c r="K12" i="1"/>
  <c r="K10" i="1"/>
  <c r="M8" i="1"/>
  <c r="K8" i="1"/>
  <c r="E19" i="1" l="1"/>
  <c r="C16" i="1"/>
  <c r="I16" i="1"/>
  <c r="G16" i="1"/>
  <c r="E16" i="1"/>
  <c r="I14" i="1"/>
  <c r="E14" i="1"/>
  <c r="C14" i="1"/>
  <c r="B19" i="1" l="1"/>
  <c r="I19" i="1"/>
</calcChain>
</file>

<file path=xl/sharedStrings.xml><?xml version="1.0" encoding="utf-8"?>
<sst xmlns="http://schemas.openxmlformats.org/spreadsheetml/2006/main" count="108" uniqueCount="36">
  <si>
    <t>Fast Food</t>
  </si>
  <si>
    <t>Health Impact Score</t>
  </si>
  <si>
    <t>Adult</t>
  </si>
  <si>
    <t>Child</t>
  </si>
  <si>
    <t>Total Cost</t>
  </si>
  <si>
    <t>Health Impact</t>
  </si>
  <si>
    <t>Household Size</t>
  </si>
  <si>
    <t>Food Budget</t>
  </si>
  <si>
    <t>Secure</t>
  </si>
  <si>
    <t>Insecure</t>
  </si>
  <si>
    <t>Healthy</t>
  </si>
  <si>
    <t>At-Risk</t>
  </si>
  <si>
    <t>Sick</t>
  </si>
  <si>
    <t>Balanced Meal</t>
  </si>
  <si>
    <t>Pre-Packaged Meal</t>
  </si>
  <si>
    <t>Free Food*</t>
  </si>
  <si>
    <t>Food Secuirty Score</t>
  </si>
  <si>
    <t>21-35</t>
  </si>
  <si>
    <t>0-20</t>
  </si>
  <si>
    <t>45+</t>
  </si>
  <si>
    <t>0-25</t>
  </si>
  <si>
    <t>26-44</t>
  </si>
  <si>
    <t>5 meals                     per person,             per week</t>
  </si>
  <si>
    <t>Don't forget to USE YOUR FREE FOOD!!</t>
  </si>
  <si>
    <t>Household resources for food</t>
  </si>
  <si>
    <t xml:space="preserve"> per week</t>
  </si>
  <si>
    <t>Family Food Security</t>
  </si>
  <si>
    <t>Food Bank                         School-based meals                 Soup Kitchen meals</t>
  </si>
  <si>
    <t>$$ p/meal</t>
  </si>
  <si>
    <t>Meal Type</t>
  </si>
  <si>
    <t>*Don't forget to USE YOUR FREE FOOD!!</t>
  </si>
  <si>
    <t>Food Security Score</t>
  </si>
  <si>
    <t>HealthScore</t>
  </si>
  <si>
    <t xml:space="preserve">Family Health </t>
  </si>
  <si>
    <t>Health Score</t>
  </si>
  <si>
    <t>Health 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</si>
</sst>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DCF0C6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FF979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44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0" borderId="17" xfId="0" applyBorder="1"/>
    <xf numFmtId="0" fontId="0" fillId="0" borderId="19" xfId="0" applyBorder="1"/>
    <xf numFmtId="1" fontId="0" fillId="0" borderId="33" xfId="0" applyNumberFormat="1" applyBorder="1" applyAlignment="1">
      <alignment horizontal="center"/>
    </xf>
    <xf numFmtId="0" fontId="0" fillId="3" borderId="34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/>
    <xf numFmtId="0" fontId="4" fillId="4" borderId="0" xfId="0" applyFont="1" applyFill="1"/>
    <xf numFmtId="44" fontId="0" fillId="3" borderId="31" xfId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/>
    <xf numFmtId="1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8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0" fillId="4" borderId="10" xfId="0" applyFill="1" applyBorder="1"/>
    <xf numFmtId="0" fontId="6" fillId="4" borderId="0" xfId="0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/>
    </xf>
    <xf numFmtId="44" fontId="1" fillId="4" borderId="1" xfId="1" applyFont="1" applyFill="1" applyBorder="1" applyAlignment="1">
      <alignment horizontal="center"/>
    </xf>
    <xf numFmtId="44" fontId="1" fillId="3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14" borderId="9" xfId="0" applyFont="1" applyFill="1" applyBorder="1" applyAlignment="1">
      <alignment horizontal="left" vertical="center"/>
    </xf>
    <xf numFmtId="0" fontId="6" fillId="14" borderId="0" xfId="0" applyFont="1" applyFill="1" applyBorder="1" applyAlignment="1">
      <alignment horizontal="left" vertical="center"/>
    </xf>
    <xf numFmtId="0" fontId="6" fillId="14" borderId="11" xfId="0" applyFont="1" applyFill="1" applyBorder="1" applyAlignment="1">
      <alignment horizontal="left" vertical="center"/>
    </xf>
    <xf numFmtId="0" fontId="6" fillId="14" borderId="12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9" borderId="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1" fontId="6" fillId="12" borderId="25" xfId="0" applyNumberFormat="1" applyFont="1" applyFill="1" applyBorder="1" applyAlignment="1">
      <alignment horizontal="left" vertical="center"/>
    </xf>
    <xf numFmtId="1" fontId="6" fillId="12" borderId="26" xfId="0" applyNumberFormat="1" applyFont="1" applyFill="1" applyBorder="1" applyAlignment="1">
      <alignment horizontal="left" vertical="center"/>
    </xf>
    <xf numFmtId="0" fontId="6" fillId="13" borderId="9" xfId="0" applyFont="1" applyFill="1" applyBorder="1" applyAlignment="1">
      <alignment horizontal="left" vertical="center"/>
    </xf>
    <xf numFmtId="0" fontId="6" fillId="13" borderId="0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6" fontId="2" fillId="4" borderId="37" xfId="0" applyNumberFormat="1" applyFont="1" applyFill="1" applyBorder="1" applyAlignment="1">
      <alignment horizontal="right" vertical="center" wrapText="1"/>
    </xf>
    <xf numFmtId="6" fontId="2" fillId="4" borderId="37" xfId="0" applyNumberFormat="1" applyFont="1" applyFill="1" applyBorder="1" applyAlignment="1">
      <alignment horizontal="left" vertical="center" wrapText="1"/>
    </xf>
    <xf numFmtId="6" fontId="2" fillId="4" borderId="29" xfId="0" applyNumberFormat="1" applyFont="1" applyFill="1" applyBorder="1" applyAlignment="1">
      <alignment horizontal="left" vertical="center" wrapText="1"/>
    </xf>
    <xf numFmtId="164" fontId="13" fillId="0" borderId="25" xfId="0" applyNumberFormat="1" applyFont="1" applyBorder="1" applyAlignment="1">
      <alignment horizontal="center" vertical="center" wrapText="1"/>
    </xf>
    <xf numFmtId="164" fontId="13" fillId="0" borderId="26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44" fontId="0" fillId="3" borderId="30" xfId="1" applyFont="1" applyFill="1" applyBorder="1" applyAlignment="1">
      <alignment horizontal="center"/>
    </xf>
    <xf numFmtId="44" fontId="0" fillId="3" borderId="3" xfId="1" applyFont="1" applyFill="1" applyBorder="1" applyAlignment="1">
      <alignment horizontal="center"/>
    </xf>
    <xf numFmtId="44" fontId="0" fillId="3" borderId="34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3CF17"/>
      <color rgb="FFFFEBAB"/>
      <color rgb="FF1CCC0E"/>
      <color rgb="FFFF9797"/>
      <color rgb="FFFFE593"/>
      <color rgb="FFFFFF89"/>
      <color rgb="FFCCE9AD"/>
      <color rgb="FFCAE8AA"/>
      <color rgb="FFFFA3A3"/>
      <color rgb="FFDCF0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abSelected="1" zoomScale="75" zoomScaleNormal="75" workbookViewId="0">
      <selection activeCell="B9" sqref="B9:M9"/>
    </sheetView>
  </sheetViews>
  <sheetFormatPr defaultRowHeight="15" x14ac:dyDescent="0.25"/>
  <cols>
    <col min="1" max="1" width="4" customWidth="1"/>
    <col min="2" max="2" width="14.5703125" customWidth="1"/>
    <col min="3" max="3" width="12.7109375" customWidth="1"/>
    <col min="4" max="4" width="1" customWidth="1"/>
    <col min="5" max="5" width="12.7109375" customWidth="1"/>
    <col min="6" max="6" width="1" customWidth="1"/>
    <col min="7" max="7" width="12.7109375" customWidth="1"/>
    <col min="8" max="8" width="1" customWidth="1"/>
    <col min="9" max="9" width="12.7109375" customWidth="1"/>
    <col min="10" max="10" width="0.85546875" customWidth="1"/>
    <col min="11" max="11" width="12.7109375" customWidth="1"/>
    <col min="12" max="12" width="0.85546875" customWidth="1"/>
    <col min="13" max="13" width="12.7109375" customWidth="1"/>
    <col min="14" max="14" width="1.7109375" customWidth="1"/>
    <col min="15" max="15" width="1.42578125" customWidth="1"/>
    <col min="19" max="19" width="3" customWidth="1"/>
  </cols>
  <sheetData>
    <row r="1" spans="1:35" ht="15.75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37.5" customHeight="1" thickBot="1" x14ac:dyDescent="0.35">
      <c r="A2" s="16"/>
      <c r="B2" s="20" t="s">
        <v>6</v>
      </c>
      <c r="C2" s="21">
        <v>3</v>
      </c>
      <c r="D2" s="16"/>
      <c r="E2" s="98" t="s">
        <v>24</v>
      </c>
      <c r="F2" s="99"/>
      <c r="G2" s="99"/>
      <c r="H2" s="99"/>
      <c r="I2" s="100">
        <v>220</v>
      </c>
      <c r="J2" s="100"/>
      <c r="K2" s="101" t="s">
        <v>25</v>
      </c>
      <c r="L2" s="101"/>
      <c r="M2" s="102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5.75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8.75" customHeight="1" x14ac:dyDescent="0.3">
      <c r="A4" s="16"/>
      <c r="B4" s="54" t="s">
        <v>28</v>
      </c>
      <c r="C4" s="52">
        <v>7</v>
      </c>
      <c r="D4" s="53"/>
      <c r="E4" s="52">
        <v>5</v>
      </c>
      <c r="F4" s="53"/>
      <c r="G4" s="52">
        <v>0</v>
      </c>
      <c r="H4" s="53"/>
      <c r="I4" s="52">
        <v>3</v>
      </c>
      <c r="J4" s="19"/>
      <c r="K4" s="112" t="s">
        <v>16</v>
      </c>
      <c r="L4" s="19"/>
      <c r="M4" s="115" t="s">
        <v>1</v>
      </c>
      <c r="N4" s="16"/>
      <c r="O4" s="16"/>
      <c r="P4" s="95" t="s">
        <v>31</v>
      </c>
      <c r="Q4" s="96"/>
      <c r="R4" s="97"/>
      <c r="S4" s="16"/>
      <c r="T4" s="88" t="s">
        <v>34</v>
      </c>
      <c r="U4" s="89"/>
      <c r="V4" s="90"/>
      <c r="W4" s="16"/>
      <c r="X4" s="30"/>
      <c r="Y4" s="30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31.5" customHeight="1" x14ac:dyDescent="0.25">
      <c r="A5" s="16"/>
      <c r="B5" s="55" t="s">
        <v>1</v>
      </c>
      <c r="C5" s="24">
        <v>3</v>
      </c>
      <c r="D5" s="25"/>
      <c r="E5" s="26">
        <v>2</v>
      </c>
      <c r="F5" s="25"/>
      <c r="G5" s="27">
        <v>1</v>
      </c>
      <c r="H5" s="25"/>
      <c r="I5" s="28">
        <v>0</v>
      </c>
      <c r="J5" s="140"/>
      <c r="K5" s="113"/>
      <c r="L5" s="140"/>
      <c r="M5" s="116"/>
      <c r="N5" s="16"/>
      <c r="O5" s="16"/>
      <c r="P5" s="91" t="s">
        <v>8</v>
      </c>
      <c r="Q5" s="92"/>
      <c r="R5" s="22" t="s">
        <v>17</v>
      </c>
      <c r="S5" s="16"/>
      <c r="T5" s="91" t="s">
        <v>10</v>
      </c>
      <c r="U5" s="92"/>
      <c r="V5" s="22" t="s">
        <v>19</v>
      </c>
      <c r="W5" s="16"/>
      <c r="X5" s="40"/>
      <c r="Y5" s="30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34.5" customHeight="1" thickBot="1" x14ac:dyDescent="0.3">
      <c r="A6" s="16"/>
      <c r="B6" s="56" t="s">
        <v>29</v>
      </c>
      <c r="C6" s="57" t="s">
        <v>13</v>
      </c>
      <c r="D6" s="58"/>
      <c r="E6" s="59" t="s">
        <v>14</v>
      </c>
      <c r="F6" s="58"/>
      <c r="G6" s="60" t="s">
        <v>15</v>
      </c>
      <c r="H6" s="58"/>
      <c r="I6" s="60" t="s">
        <v>0</v>
      </c>
      <c r="J6" s="141"/>
      <c r="K6" s="114"/>
      <c r="L6" s="141"/>
      <c r="M6" s="117"/>
      <c r="N6" s="17"/>
      <c r="O6" s="16"/>
      <c r="P6" s="64" t="s">
        <v>9</v>
      </c>
      <c r="Q6" s="65"/>
      <c r="R6" s="41" t="s">
        <v>18</v>
      </c>
      <c r="S6" s="16"/>
      <c r="T6" s="93" t="s">
        <v>11</v>
      </c>
      <c r="U6" s="94"/>
      <c r="V6" s="23" t="s">
        <v>21</v>
      </c>
      <c r="W6" s="16"/>
      <c r="X6" s="40"/>
      <c r="Y6" s="30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7.5" customHeight="1" x14ac:dyDescent="0.25">
      <c r="A7" s="16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17"/>
      <c r="O7" s="16"/>
      <c r="P7" s="61"/>
      <c r="Q7" s="61"/>
      <c r="R7" s="30"/>
      <c r="T7" s="62" t="s">
        <v>12</v>
      </c>
      <c r="U7" s="63"/>
      <c r="V7" s="39"/>
      <c r="W7" s="16"/>
      <c r="X7" s="30"/>
      <c r="Y7" s="30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9.5" thickBot="1" x14ac:dyDescent="0.35">
      <c r="A8" s="16"/>
      <c r="B8" s="38" t="s">
        <v>2</v>
      </c>
      <c r="C8" s="33">
        <v>0</v>
      </c>
      <c r="D8" s="34"/>
      <c r="E8" s="35">
        <v>0</v>
      </c>
      <c r="F8" s="34"/>
      <c r="G8" s="36">
        <v>0</v>
      </c>
      <c r="H8" s="34"/>
      <c r="I8" s="37">
        <v>0</v>
      </c>
      <c r="J8" s="3"/>
      <c r="K8" s="4">
        <f>SUM(C8+E8+G8+I8)</f>
        <v>0</v>
      </c>
      <c r="L8" s="5"/>
      <c r="M8" s="32">
        <f>SUM(C8*C5)+(E8*E5)+(G8*G5)+(I8*I5)</f>
        <v>0</v>
      </c>
      <c r="N8" s="16"/>
      <c r="O8" s="16"/>
      <c r="P8" s="61"/>
      <c r="Q8" s="61"/>
      <c r="R8" s="42"/>
      <c r="S8" s="16"/>
      <c r="T8" s="64"/>
      <c r="U8" s="65"/>
      <c r="V8" s="41" t="s">
        <v>20</v>
      </c>
      <c r="W8" s="16"/>
      <c r="X8" s="42"/>
      <c r="Y8" s="30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5.25" customHeight="1" x14ac:dyDescent="0.25">
      <c r="A9" s="16"/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16"/>
      <c r="O9" s="16"/>
      <c r="P9" s="61"/>
      <c r="Q9" s="61"/>
      <c r="R9" s="30"/>
      <c r="S9" s="16"/>
      <c r="T9" s="61"/>
      <c r="U9" s="61"/>
      <c r="V9" s="30"/>
      <c r="W9" s="16"/>
      <c r="X9" s="30"/>
      <c r="Y9" s="30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8.75" x14ac:dyDescent="0.3">
      <c r="A10" s="16"/>
      <c r="B10" s="38" t="s">
        <v>3</v>
      </c>
      <c r="C10" s="33">
        <v>0</v>
      </c>
      <c r="D10" s="34"/>
      <c r="E10" s="35">
        <v>0</v>
      </c>
      <c r="F10" s="34"/>
      <c r="G10" s="36">
        <v>0</v>
      </c>
      <c r="H10" s="34"/>
      <c r="I10" s="37">
        <v>0</v>
      </c>
      <c r="J10" s="3"/>
      <c r="K10" s="4">
        <f>SUM(C10+E10+G10+I10)</f>
        <v>0</v>
      </c>
      <c r="L10" s="5"/>
      <c r="M10" s="32">
        <f>SUM(C10*C5)+(E10*E5)+(G10*G5)+(I10*I5)</f>
        <v>0</v>
      </c>
      <c r="N10" s="16"/>
      <c r="O10" s="16"/>
      <c r="P10" s="61"/>
      <c r="Q10" s="61"/>
      <c r="R10" s="40"/>
      <c r="S10" s="16"/>
      <c r="T10" s="61"/>
      <c r="U10" s="61"/>
      <c r="V10" s="40"/>
      <c r="W10" s="16"/>
      <c r="X10" s="40"/>
      <c r="Y10" s="30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5.25" customHeight="1" x14ac:dyDescent="0.25">
      <c r="A11" s="16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  <c r="N11" s="16"/>
      <c r="O11" s="16"/>
      <c r="P11" s="29"/>
      <c r="Q11" s="29"/>
      <c r="R11" s="29"/>
      <c r="S11" s="16"/>
      <c r="T11" s="61"/>
      <c r="U11" s="61"/>
      <c r="V11" s="2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8.75" x14ac:dyDescent="0.3">
      <c r="A12" s="16"/>
      <c r="B12" s="38" t="s">
        <v>3</v>
      </c>
      <c r="C12" s="33">
        <v>0</v>
      </c>
      <c r="D12" s="34"/>
      <c r="E12" s="35">
        <v>0</v>
      </c>
      <c r="F12" s="34"/>
      <c r="G12" s="36">
        <v>0</v>
      </c>
      <c r="H12" s="34"/>
      <c r="I12" s="37">
        <v>0</v>
      </c>
      <c r="J12" s="3"/>
      <c r="K12" s="4">
        <f>SUM(C12+E12+G12+I12)</f>
        <v>0</v>
      </c>
      <c r="L12" s="5"/>
      <c r="M12" s="32">
        <f>SUM(C12*C5)+(E12*E5)+(G12*G5)+(I12*I5)</f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30"/>
      <c r="X12" s="30"/>
      <c r="Y12" s="30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5.25" customHeight="1" x14ac:dyDescent="0.25">
      <c r="A13" s="16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16"/>
      <c r="O13" s="16"/>
      <c r="P13" s="16"/>
      <c r="Q13" s="16"/>
      <c r="R13" s="16"/>
      <c r="S13" s="16"/>
      <c r="T13" s="16"/>
      <c r="U13" s="16"/>
      <c r="V13" s="16"/>
      <c r="W13" s="30"/>
      <c r="X13" s="30"/>
      <c r="Y13" s="30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8.75" x14ac:dyDescent="0.3">
      <c r="A14" s="16"/>
      <c r="B14" s="7" t="s">
        <v>4</v>
      </c>
      <c r="C14" s="2">
        <f>SUM((C8+C10+C12)*C4)</f>
        <v>0</v>
      </c>
      <c r="D14" s="3"/>
      <c r="E14" s="1">
        <f>SUM((E8+E10+E12)*E4)</f>
        <v>0</v>
      </c>
      <c r="F14" s="3"/>
      <c r="G14" s="1">
        <f>SUM((G8+G10+G12)*G4)</f>
        <v>0</v>
      </c>
      <c r="H14" s="3"/>
      <c r="I14" s="1">
        <f>SUM((I8+I10+I12)*I4)</f>
        <v>0</v>
      </c>
      <c r="J14" s="3"/>
      <c r="K14" s="6"/>
      <c r="L14" s="5"/>
      <c r="M14" s="31"/>
      <c r="N14" s="16"/>
      <c r="O14" s="16"/>
      <c r="P14" s="16"/>
      <c r="Q14" s="16"/>
      <c r="R14" s="16"/>
      <c r="S14" s="16"/>
      <c r="T14" s="16"/>
      <c r="U14" s="16"/>
      <c r="V14" s="16"/>
      <c r="W14" s="43"/>
      <c r="X14" s="81"/>
      <c r="Y14" s="30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5.25" customHeight="1" thickBot="1" x14ac:dyDescent="0.3">
      <c r="A15" s="16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16"/>
      <c r="O15" s="16"/>
      <c r="Q15" s="49"/>
      <c r="R15" s="49"/>
      <c r="S15" s="49"/>
      <c r="T15" s="49"/>
      <c r="U15" s="49"/>
      <c r="V15" s="49"/>
      <c r="W15" s="43"/>
      <c r="X15" s="81"/>
      <c r="Y15" s="30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25.5" customHeight="1" thickBot="1" x14ac:dyDescent="0.35">
      <c r="A16" s="16"/>
      <c r="B16" s="8" t="s">
        <v>5</v>
      </c>
      <c r="C16" s="9">
        <f>SUM(((C8+C10+C12)*C5)*0.33)</f>
        <v>0</v>
      </c>
      <c r="D16" s="10"/>
      <c r="E16" s="11">
        <f>SUM(((E8+E10+E12)*E5)*0.33)</f>
        <v>0</v>
      </c>
      <c r="F16" s="10"/>
      <c r="G16" s="11">
        <f>SUM(((G8+G10+G12)*G5)*0.33)</f>
        <v>0</v>
      </c>
      <c r="H16" s="10"/>
      <c r="I16" s="11">
        <f>SUM(((I8+I10+I12)*I5)*0.33)</f>
        <v>0</v>
      </c>
      <c r="J16" s="10"/>
      <c r="K16" s="12"/>
      <c r="L16" s="13"/>
      <c r="M16" s="14"/>
      <c r="N16" s="16"/>
      <c r="O16" s="16"/>
      <c r="P16" s="76" t="s">
        <v>30</v>
      </c>
      <c r="Q16" s="77"/>
      <c r="R16" s="77"/>
      <c r="S16" s="77"/>
      <c r="T16" s="77"/>
      <c r="U16" s="77"/>
      <c r="V16" s="78"/>
      <c r="W16" s="48"/>
      <c r="X16" s="82"/>
      <c r="Y16" s="30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17.25" customHeight="1" thickBot="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84" t="s">
        <v>27</v>
      </c>
      <c r="Q17" s="85"/>
      <c r="R17" s="85"/>
      <c r="S17" s="85"/>
      <c r="T17" s="72" t="s">
        <v>22</v>
      </c>
      <c r="U17" s="72"/>
      <c r="V17" s="73"/>
      <c r="W17" s="15"/>
      <c r="X17" s="82"/>
      <c r="Y17" s="30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39" customHeight="1" x14ac:dyDescent="0.25">
      <c r="A18" s="16"/>
      <c r="B18" s="137" t="s">
        <v>7</v>
      </c>
      <c r="C18" s="138"/>
      <c r="D18" s="139"/>
      <c r="E18" s="134" t="s">
        <v>26</v>
      </c>
      <c r="F18" s="135"/>
      <c r="G18" s="136"/>
      <c r="H18" s="16"/>
      <c r="I18" s="134" t="s">
        <v>33</v>
      </c>
      <c r="J18" s="135"/>
      <c r="K18" s="136"/>
      <c r="L18" s="16"/>
      <c r="M18" s="16"/>
      <c r="N18" s="16"/>
      <c r="O18" s="16"/>
      <c r="P18" s="84"/>
      <c r="Q18" s="85"/>
      <c r="R18" s="85"/>
      <c r="S18" s="85"/>
      <c r="T18" s="72"/>
      <c r="U18" s="72"/>
      <c r="V18" s="73"/>
      <c r="W18" s="15"/>
      <c r="X18" s="83"/>
      <c r="Y18" s="30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21" customHeight="1" thickBot="1" x14ac:dyDescent="0.3">
      <c r="A19" s="16"/>
      <c r="B19" s="103">
        <f>SUM(I2-C14-E14-G14-I14)</f>
        <v>220</v>
      </c>
      <c r="C19" s="104"/>
      <c r="D19" s="105"/>
      <c r="E19" s="118">
        <f>SUM(K8+K10+K12)*0.33</f>
        <v>0</v>
      </c>
      <c r="F19" s="119"/>
      <c r="G19" s="120"/>
      <c r="H19" s="18"/>
      <c r="I19" s="125">
        <f>SUM(M8+M10+M12)*0.33</f>
        <v>0</v>
      </c>
      <c r="J19" s="126"/>
      <c r="K19" s="127"/>
      <c r="L19" s="18"/>
      <c r="M19" s="18"/>
      <c r="N19" s="16"/>
      <c r="O19" s="16"/>
      <c r="P19" s="86"/>
      <c r="Q19" s="87"/>
      <c r="R19" s="87"/>
      <c r="S19" s="87"/>
      <c r="T19" s="74"/>
      <c r="U19" s="74"/>
      <c r="V19" s="75"/>
      <c r="W19" s="15"/>
      <c r="X19" s="83"/>
      <c r="Y19" s="30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22.5" customHeight="1" x14ac:dyDescent="0.25">
      <c r="A20" s="16"/>
      <c r="B20" s="106"/>
      <c r="C20" s="107"/>
      <c r="D20" s="108"/>
      <c r="E20" s="121"/>
      <c r="F20" s="119"/>
      <c r="G20" s="120"/>
      <c r="H20" s="18"/>
      <c r="I20" s="128"/>
      <c r="J20" s="129"/>
      <c r="K20" s="130"/>
      <c r="L20" s="18"/>
      <c r="M20" s="18"/>
      <c r="N20" s="16"/>
      <c r="O20" s="16"/>
      <c r="P20" s="48"/>
      <c r="Q20" s="48"/>
      <c r="R20" s="48"/>
      <c r="S20" s="48"/>
      <c r="T20" s="15"/>
      <c r="U20" s="15"/>
      <c r="V20" s="15"/>
      <c r="W20" s="15"/>
      <c r="X20" s="83"/>
      <c r="Y20" s="30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8.75" customHeight="1" x14ac:dyDescent="0.25">
      <c r="A21" s="16"/>
      <c r="B21" s="106"/>
      <c r="C21" s="107"/>
      <c r="D21" s="108"/>
      <c r="E21" s="121"/>
      <c r="F21" s="119"/>
      <c r="G21" s="120"/>
      <c r="H21" s="18"/>
      <c r="I21" s="128"/>
      <c r="J21" s="129"/>
      <c r="K21" s="130"/>
      <c r="L21" s="18"/>
      <c r="M21" s="18"/>
      <c r="N21" s="16"/>
      <c r="O21" s="16"/>
      <c r="P21" s="30"/>
      <c r="Q21" s="30"/>
      <c r="R21" s="30"/>
      <c r="S21" s="80"/>
      <c r="T21" s="80"/>
      <c r="U21" s="80"/>
      <c r="V21" s="80"/>
      <c r="W21" s="80"/>
      <c r="X21" s="79"/>
      <c r="Y21" s="30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15.75" customHeight="1" x14ac:dyDescent="0.25">
      <c r="A22" s="16"/>
      <c r="B22" s="106"/>
      <c r="C22" s="107"/>
      <c r="D22" s="108"/>
      <c r="E22" s="121"/>
      <c r="F22" s="119"/>
      <c r="G22" s="120"/>
      <c r="H22" s="18"/>
      <c r="I22" s="128"/>
      <c r="J22" s="129"/>
      <c r="K22" s="130"/>
      <c r="L22" s="18"/>
      <c r="M22" s="18"/>
      <c r="N22" s="16"/>
      <c r="O22" s="16"/>
      <c r="P22" s="30"/>
      <c r="Q22" s="30"/>
      <c r="R22" s="30"/>
      <c r="S22" s="80"/>
      <c r="T22" s="80"/>
      <c r="U22" s="80"/>
      <c r="V22" s="80"/>
      <c r="W22" s="80"/>
      <c r="X22" s="79"/>
      <c r="Y22" s="30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6.5" customHeight="1" thickBot="1" x14ac:dyDescent="0.3">
      <c r="A23" s="16"/>
      <c r="B23" s="109"/>
      <c r="C23" s="110"/>
      <c r="D23" s="111"/>
      <c r="E23" s="122"/>
      <c r="F23" s="123"/>
      <c r="G23" s="124"/>
      <c r="H23" s="18"/>
      <c r="I23" s="131"/>
      <c r="J23" s="132"/>
      <c r="K23" s="133"/>
      <c r="L23" s="18"/>
      <c r="M23" s="18"/>
      <c r="N23" s="16"/>
      <c r="O23" s="16"/>
      <c r="P23" s="30"/>
      <c r="Q23" s="30"/>
      <c r="R23" s="30"/>
      <c r="S23" s="80"/>
      <c r="T23" s="80"/>
      <c r="U23" s="80"/>
      <c r="V23" s="80"/>
      <c r="W23" s="80"/>
      <c r="X23" s="79"/>
      <c r="Y23" s="30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5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5.75" customHeight="1" x14ac:dyDescent="0.25">
      <c r="A32" s="16"/>
      <c r="B32" s="16"/>
      <c r="C32" s="16"/>
      <c r="D32" s="16"/>
      <c r="E32" s="29"/>
      <c r="F32" s="29"/>
      <c r="G32" s="29"/>
      <c r="H32" s="16"/>
      <c r="I32" s="29"/>
      <c r="J32" s="29"/>
      <c r="K32" s="2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56" spans="2:2" x14ac:dyDescent="0.25">
      <c r="B56">
        <v>0</v>
      </c>
    </row>
    <row r="57" spans="2:2" x14ac:dyDescent="0.25">
      <c r="B57">
        <v>1</v>
      </c>
    </row>
    <row r="58" spans="2:2" x14ac:dyDescent="0.25">
      <c r="B58">
        <v>2</v>
      </c>
    </row>
    <row r="59" spans="2:2" x14ac:dyDescent="0.25">
      <c r="B59">
        <v>3</v>
      </c>
    </row>
    <row r="60" spans="2:2" x14ac:dyDescent="0.25">
      <c r="B60">
        <v>4</v>
      </c>
    </row>
    <row r="61" spans="2:2" x14ac:dyDescent="0.25">
      <c r="B61">
        <v>5</v>
      </c>
    </row>
  </sheetData>
  <sheetProtection password="C2E4" sheet="1" objects="1" scenarios="1" formatCells="0" formatColumns="0" formatRows="0" insertColumns="0" insertRows="0" insertHyperlinks="0" deleteColumns="0" deleteRows="0" sort="0" autoFilter="0" pivotTables="0"/>
  <mergeCells count="36">
    <mergeCell ref="E2:H2"/>
    <mergeCell ref="I2:J2"/>
    <mergeCell ref="K2:M2"/>
    <mergeCell ref="B19:D23"/>
    <mergeCell ref="K4:K6"/>
    <mergeCell ref="M4:M6"/>
    <mergeCell ref="E19:G23"/>
    <mergeCell ref="I19:K23"/>
    <mergeCell ref="B15:M15"/>
    <mergeCell ref="B13:M13"/>
    <mergeCell ref="E18:G18"/>
    <mergeCell ref="I18:K18"/>
    <mergeCell ref="B18:D18"/>
    <mergeCell ref="J5:J6"/>
    <mergeCell ref="L5:L6"/>
    <mergeCell ref="T4:V4"/>
    <mergeCell ref="T5:U5"/>
    <mergeCell ref="T6:U6"/>
    <mergeCell ref="P4:R4"/>
    <mergeCell ref="P5:Q5"/>
    <mergeCell ref="P6:Q6"/>
    <mergeCell ref="T17:V19"/>
    <mergeCell ref="P16:V16"/>
    <mergeCell ref="X21:X23"/>
    <mergeCell ref="S21:W23"/>
    <mergeCell ref="X14:X15"/>
    <mergeCell ref="X16:X17"/>
    <mergeCell ref="X18:X20"/>
    <mergeCell ref="P17:S19"/>
    <mergeCell ref="T9:U11"/>
    <mergeCell ref="T7:U8"/>
    <mergeCell ref="B7:M7"/>
    <mergeCell ref="B9:M9"/>
    <mergeCell ref="B11:M11"/>
    <mergeCell ref="P7:Q9"/>
    <mergeCell ref="P10:Q10"/>
  </mergeCells>
  <conditionalFormatting sqref="I19:K23">
    <cfRule type="colorScale" priority="11">
      <colorScale>
        <cfvo type="num" val="0"/>
        <cfvo type="num" val="44"/>
        <cfvo type="num" val="45"/>
        <color rgb="FFFF0000"/>
        <color rgb="FFFFFF00"/>
        <color rgb="FF13CF17"/>
      </colorScale>
    </cfRule>
  </conditionalFormatting>
  <conditionalFormatting sqref="E19:G23">
    <cfRule type="colorScale" priority="10">
      <colorScale>
        <cfvo type="num" val="20"/>
        <cfvo type="num" val="21"/>
        <color rgb="FFFF0000"/>
        <color rgb="FF1CCC0E"/>
      </colorScale>
    </cfRule>
  </conditionalFormatting>
  <conditionalFormatting sqref="M8">
    <cfRule type="colorScale" priority="7">
      <colorScale>
        <cfvo type="num" val="0"/>
        <cfvo type="num" val="44"/>
        <cfvo type="num" val="45"/>
        <color rgb="FFFF0000"/>
        <color rgb="FFFFEB84"/>
        <color rgb="FF1CCC0E"/>
      </colorScale>
    </cfRule>
  </conditionalFormatting>
  <conditionalFormatting sqref="M10">
    <cfRule type="colorScale" priority="6">
      <colorScale>
        <cfvo type="num" val="0"/>
        <cfvo type="num" val="44"/>
        <cfvo type="num" val="45"/>
        <color rgb="FFFF0000"/>
        <color rgb="FFFFEB84"/>
        <color rgb="FF13CF17"/>
      </colorScale>
    </cfRule>
  </conditionalFormatting>
  <conditionalFormatting sqref="M12">
    <cfRule type="colorScale" priority="5">
      <colorScale>
        <cfvo type="num" val="0"/>
        <cfvo type="num" val="44"/>
        <cfvo type="num" val="45"/>
        <color rgb="FFFF0000"/>
        <color rgb="FFFFEB84"/>
        <color rgb="FF1CCC0E"/>
      </colorScale>
    </cfRule>
  </conditionalFormatting>
  <conditionalFormatting sqref="K8">
    <cfRule type="colorScale" priority="4">
      <colorScale>
        <cfvo type="num" val="20"/>
        <cfvo type="num" val="21"/>
        <color rgb="FFFF0000"/>
        <color rgb="FF13CF17"/>
      </colorScale>
    </cfRule>
  </conditionalFormatting>
  <conditionalFormatting sqref="K10">
    <cfRule type="colorScale" priority="3">
      <colorScale>
        <cfvo type="num" val="20"/>
        <cfvo type="num" val="21"/>
        <color rgb="FFFF0000"/>
        <color rgb="FF1CCC0E"/>
      </colorScale>
    </cfRule>
  </conditionalFormatting>
  <conditionalFormatting sqref="K12">
    <cfRule type="colorScale" priority="2">
      <colorScale>
        <cfvo type="num" val="20"/>
        <cfvo type="num" val="21"/>
        <color rgb="FFFF0000"/>
        <color rgb="FF13CF17"/>
      </colorScale>
    </cfRule>
  </conditionalFormatting>
  <conditionalFormatting sqref="B19:D23">
    <cfRule type="colorScale" priority="1">
      <colorScale>
        <cfvo type="num" val="-1"/>
        <cfvo type="num" val="0"/>
        <color rgb="FFFF0000"/>
        <color rgb="FF13CF17"/>
      </colorScale>
    </cfRule>
  </conditionalFormatting>
  <dataValidations count="2">
    <dataValidation type="list" allowBlank="1" showInputMessage="1" showErrorMessage="1" errorTitle="Error" error="You cannot use more than 5 free meals per person" promptTitle="Free Food" prompt="You have up to 5 free meals per person" sqref="G12">
      <formula1>FreeFood2</formula1>
    </dataValidation>
    <dataValidation type="list" allowBlank="1" showInputMessage="1" showErrorMessage="1" errorTitle="Error" error="You cannot use more than 5 free meals per person" promptTitle="Free Food" prompt="You have up to 5 free meals per person" sqref="G8 G10">
      <formula1>FreeFood2</formula1>
    </dataValidation>
  </dataValidations>
  <pageMargins left="0.25" right="0.25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workbookViewId="0">
      <selection activeCell="C14" sqref="C14"/>
    </sheetView>
  </sheetViews>
  <sheetFormatPr defaultRowHeight="15" x14ac:dyDescent="0.25"/>
  <cols>
    <col min="1" max="1" width="4" customWidth="1"/>
    <col min="2" max="2" width="14.5703125" customWidth="1"/>
    <col min="3" max="3" width="12.7109375" customWidth="1"/>
    <col min="4" max="4" width="1" customWidth="1"/>
    <col min="5" max="5" width="12.7109375" customWidth="1"/>
    <col min="6" max="6" width="1" customWidth="1"/>
    <col min="7" max="7" width="12.7109375" customWidth="1"/>
    <col min="8" max="8" width="1" customWidth="1"/>
    <col min="9" max="9" width="12.7109375" customWidth="1"/>
    <col min="10" max="10" width="0.85546875" customWidth="1"/>
    <col min="11" max="11" width="12.7109375" customWidth="1"/>
    <col min="12" max="12" width="0.85546875" customWidth="1"/>
    <col min="13" max="13" width="12.7109375" customWidth="1"/>
    <col min="14" max="14" width="1.7109375" customWidth="1"/>
    <col min="15" max="15" width="1.42578125" customWidth="1"/>
    <col min="19" max="19" width="3" customWidth="1"/>
  </cols>
  <sheetData>
    <row r="1" spans="1:35" ht="15.75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37.5" customHeight="1" thickBot="1" x14ac:dyDescent="0.35">
      <c r="A2" s="16"/>
      <c r="B2" s="20" t="s">
        <v>6</v>
      </c>
      <c r="C2" s="21">
        <v>4</v>
      </c>
      <c r="D2" s="16"/>
      <c r="E2" s="98" t="s">
        <v>24</v>
      </c>
      <c r="F2" s="99"/>
      <c r="G2" s="99"/>
      <c r="H2" s="99"/>
      <c r="I2" s="100">
        <v>440</v>
      </c>
      <c r="J2" s="100"/>
      <c r="K2" s="101" t="s">
        <v>25</v>
      </c>
      <c r="L2" s="101"/>
      <c r="M2" s="102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5.75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8.75" customHeight="1" x14ac:dyDescent="0.3">
      <c r="A4" s="16"/>
      <c r="B4" s="54" t="s">
        <v>28</v>
      </c>
      <c r="C4" s="52">
        <v>7</v>
      </c>
      <c r="D4" s="53"/>
      <c r="E4" s="52">
        <v>5</v>
      </c>
      <c r="F4" s="53"/>
      <c r="G4" s="52">
        <v>0</v>
      </c>
      <c r="H4" s="53"/>
      <c r="I4" s="52">
        <v>3</v>
      </c>
      <c r="J4" s="19"/>
      <c r="K4" s="112" t="s">
        <v>16</v>
      </c>
      <c r="L4" s="19"/>
      <c r="M4" s="115" t="s">
        <v>35</v>
      </c>
      <c r="N4" s="16"/>
      <c r="O4" s="16"/>
      <c r="P4" s="95" t="s">
        <v>31</v>
      </c>
      <c r="Q4" s="96"/>
      <c r="R4" s="97"/>
      <c r="S4" s="16"/>
      <c r="T4" s="88" t="s">
        <v>34</v>
      </c>
      <c r="U4" s="89"/>
      <c r="V4" s="90"/>
      <c r="W4" s="16"/>
      <c r="X4" s="30"/>
      <c r="Y4" s="30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31.5" customHeight="1" x14ac:dyDescent="0.25">
      <c r="A5" s="16"/>
      <c r="B5" s="55" t="s">
        <v>1</v>
      </c>
      <c r="C5" s="24">
        <v>3</v>
      </c>
      <c r="D5" s="25"/>
      <c r="E5" s="26">
        <v>2</v>
      </c>
      <c r="F5" s="25"/>
      <c r="G5" s="27">
        <v>1</v>
      </c>
      <c r="H5" s="25"/>
      <c r="I5" s="28">
        <v>0</v>
      </c>
      <c r="J5" s="140"/>
      <c r="K5" s="113"/>
      <c r="L5" s="140"/>
      <c r="M5" s="116"/>
      <c r="N5" s="16"/>
      <c r="O5" s="16"/>
      <c r="P5" s="91" t="s">
        <v>8</v>
      </c>
      <c r="Q5" s="92"/>
      <c r="R5" s="22" t="s">
        <v>17</v>
      </c>
      <c r="S5" s="16"/>
      <c r="T5" s="91" t="s">
        <v>10</v>
      </c>
      <c r="U5" s="92"/>
      <c r="V5" s="22" t="s">
        <v>19</v>
      </c>
      <c r="W5" s="16"/>
      <c r="X5" s="40"/>
      <c r="Y5" s="30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34.5" customHeight="1" thickBot="1" x14ac:dyDescent="0.3">
      <c r="A6" s="16"/>
      <c r="B6" s="56" t="s">
        <v>29</v>
      </c>
      <c r="C6" s="57" t="s">
        <v>13</v>
      </c>
      <c r="D6" s="58"/>
      <c r="E6" s="59" t="s">
        <v>14</v>
      </c>
      <c r="F6" s="58"/>
      <c r="G6" s="60" t="s">
        <v>15</v>
      </c>
      <c r="H6" s="58"/>
      <c r="I6" s="60" t="s">
        <v>0</v>
      </c>
      <c r="J6" s="141"/>
      <c r="K6" s="114"/>
      <c r="L6" s="141"/>
      <c r="M6" s="117"/>
      <c r="N6" s="17"/>
      <c r="O6" s="16"/>
      <c r="P6" s="64" t="s">
        <v>9</v>
      </c>
      <c r="Q6" s="65"/>
      <c r="R6" s="41" t="s">
        <v>18</v>
      </c>
      <c r="S6" s="16"/>
      <c r="T6" s="93" t="s">
        <v>11</v>
      </c>
      <c r="U6" s="94"/>
      <c r="V6" s="23" t="s">
        <v>21</v>
      </c>
      <c r="W6" s="16"/>
      <c r="X6" s="40"/>
      <c r="Y6" s="30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7.5" customHeight="1" x14ac:dyDescent="0.25">
      <c r="A7" s="16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17"/>
      <c r="O7" s="16"/>
      <c r="P7" s="61"/>
      <c r="Q7" s="61"/>
      <c r="R7" s="30"/>
      <c r="T7" s="62" t="s">
        <v>12</v>
      </c>
      <c r="U7" s="63"/>
      <c r="V7" s="39"/>
      <c r="W7" s="16"/>
      <c r="X7" s="30"/>
      <c r="Y7" s="30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9.5" thickBot="1" x14ac:dyDescent="0.35">
      <c r="A8" s="16"/>
      <c r="B8" s="38" t="s">
        <v>2</v>
      </c>
      <c r="C8" s="33">
        <v>0</v>
      </c>
      <c r="D8" s="34"/>
      <c r="E8" s="35">
        <v>0</v>
      </c>
      <c r="F8" s="34"/>
      <c r="G8" s="36">
        <v>0</v>
      </c>
      <c r="H8" s="34"/>
      <c r="I8" s="37">
        <v>0</v>
      </c>
      <c r="J8" s="3"/>
      <c r="K8" s="4">
        <f>SUM(C8+E8+G8+I8)</f>
        <v>0</v>
      </c>
      <c r="L8" s="5"/>
      <c r="M8" s="32">
        <f>SUM(C8*C5)+(E8*E5)+(G8*G5)+(I8*I5)</f>
        <v>0</v>
      </c>
      <c r="N8" s="16"/>
      <c r="O8" s="16"/>
      <c r="P8" s="61"/>
      <c r="Q8" s="61"/>
      <c r="R8" s="42"/>
      <c r="S8" s="16"/>
      <c r="T8" s="64"/>
      <c r="U8" s="65"/>
      <c r="V8" s="41" t="s">
        <v>20</v>
      </c>
      <c r="W8" s="16"/>
      <c r="X8" s="42"/>
      <c r="Y8" s="30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7.5" customHeight="1" x14ac:dyDescent="0.25">
      <c r="A9" s="16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N9" s="17"/>
      <c r="O9" s="16"/>
      <c r="P9" s="61"/>
      <c r="Q9" s="61"/>
      <c r="R9" s="30"/>
      <c r="S9" s="16"/>
      <c r="T9" s="61"/>
      <c r="U9" s="61"/>
      <c r="V9" s="30"/>
      <c r="W9" s="16"/>
      <c r="X9" s="30"/>
      <c r="Y9" s="30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8.75" x14ac:dyDescent="0.3">
      <c r="A10" s="16"/>
      <c r="B10" s="38" t="s">
        <v>2</v>
      </c>
      <c r="C10" s="33">
        <v>0</v>
      </c>
      <c r="D10" s="34"/>
      <c r="E10" s="35">
        <v>0</v>
      </c>
      <c r="F10" s="34"/>
      <c r="G10" s="36">
        <v>0</v>
      </c>
      <c r="H10" s="34"/>
      <c r="I10" s="37">
        <v>0</v>
      </c>
      <c r="J10" s="3"/>
      <c r="K10" s="4">
        <f>SUM(C10+E10+G10+I10)</f>
        <v>0</v>
      </c>
      <c r="L10" s="5"/>
      <c r="M10" s="32">
        <f>SUM(C10*C5)+(E10*E5)+(G10*G5)+(I10*I5)</f>
        <v>0</v>
      </c>
      <c r="N10" s="16"/>
      <c r="O10" s="16"/>
      <c r="P10" s="61"/>
      <c r="Q10" s="61"/>
      <c r="R10" s="40"/>
      <c r="S10" s="16"/>
      <c r="T10" s="61"/>
      <c r="U10" s="61"/>
      <c r="V10" s="40"/>
      <c r="W10" s="16"/>
      <c r="X10" s="42"/>
      <c r="Y10" s="30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5.25" customHeight="1" x14ac:dyDescent="0.25">
      <c r="A11" s="16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  <c r="N11" s="16"/>
      <c r="O11" s="16"/>
      <c r="P11" s="29"/>
      <c r="Q11" s="29"/>
      <c r="R11" s="29"/>
      <c r="S11" s="16"/>
      <c r="T11" s="61"/>
      <c r="U11" s="61"/>
      <c r="V11" s="29"/>
      <c r="W11" s="16"/>
      <c r="X11" s="30"/>
      <c r="Y11" s="30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8.75" x14ac:dyDescent="0.3">
      <c r="A12" s="16"/>
      <c r="B12" s="38" t="s">
        <v>3</v>
      </c>
      <c r="C12" s="33">
        <v>0</v>
      </c>
      <c r="D12" s="34"/>
      <c r="E12" s="35">
        <v>0</v>
      </c>
      <c r="F12" s="34"/>
      <c r="G12" s="36">
        <v>0</v>
      </c>
      <c r="H12" s="34"/>
      <c r="I12" s="37">
        <v>0</v>
      </c>
      <c r="J12" s="3"/>
      <c r="K12" s="4">
        <f>SUM(C12+E12+G12+I12)</f>
        <v>0</v>
      </c>
      <c r="L12" s="5"/>
      <c r="M12" s="32">
        <f>SUM(C12*C5)+(E12*E5)+(G12*G5)+(I12*I5)</f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30"/>
      <c r="X12" s="40"/>
      <c r="Y12" s="30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5.25" customHeight="1" x14ac:dyDescent="0.25">
      <c r="A13" s="16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16"/>
      <c r="O13" s="16"/>
      <c r="P13" s="16"/>
      <c r="Q13" s="16"/>
      <c r="R13" s="16"/>
      <c r="S13" s="16"/>
      <c r="T13" s="16"/>
      <c r="U13" s="16"/>
      <c r="V13" s="16"/>
      <c r="W13" s="30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8.75" x14ac:dyDescent="0.3">
      <c r="A14" s="16"/>
      <c r="B14" s="38" t="s">
        <v>3</v>
      </c>
      <c r="C14" s="33">
        <v>0</v>
      </c>
      <c r="D14" s="34"/>
      <c r="E14" s="35">
        <v>0</v>
      </c>
      <c r="F14" s="34"/>
      <c r="G14" s="36">
        <v>0</v>
      </c>
      <c r="H14" s="34"/>
      <c r="I14" s="37">
        <v>0</v>
      </c>
      <c r="J14" s="3"/>
      <c r="K14" s="4">
        <f>SUM(C14+E14+G14+I14)</f>
        <v>0</v>
      </c>
      <c r="L14" s="5"/>
      <c r="M14" s="32">
        <f>SUM(C14*C5)+(E14*E5)+(G14*G5)+(I14*I5)</f>
        <v>0</v>
      </c>
      <c r="N14" s="16"/>
      <c r="O14" s="16"/>
      <c r="P14" s="30"/>
      <c r="Q14" s="30"/>
      <c r="R14" s="30"/>
      <c r="S14" s="30"/>
      <c r="T14" s="30"/>
      <c r="U14" s="30"/>
      <c r="V14" s="30"/>
      <c r="W14" s="43"/>
      <c r="X14" s="30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5.25" customHeight="1" x14ac:dyDescent="0.25">
      <c r="A15" s="16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16"/>
      <c r="O15" s="16"/>
      <c r="P15" s="30"/>
      <c r="Q15" s="49"/>
      <c r="R15" s="49"/>
      <c r="S15" s="49"/>
      <c r="T15" s="49"/>
      <c r="U15" s="49"/>
      <c r="V15" s="49"/>
      <c r="W15" s="43"/>
      <c r="X15" s="30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8.75" customHeight="1" x14ac:dyDescent="0.3">
      <c r="A16" s="16"/>
      <c r="B16" s="7" t="s">
        <v>4</v>
      </c>
      <c r="C16" s="2">
        <f>SUM((C8+C10+C12+C14)*C4)</f>
        <v>0</v>
      </c>
      <c r="D16" s="3"/>
      <c r="E16" s="2">
        <f>SUM((E8+E10+E12+E14)*E4)</f>
        <v>0</v>
      </c>
      <c r="F16" s="3"/>
      <c r="G16" s="2">
        <f>SUM((G8+G10+G12+G14)*G4)</f>
        <v>0</v>
      </c>
      <c r="H16" s="3"/>
      <c r="I16" s="2">
        <f>SUM((I8+I10+I12+I14)*I4)</f>
        <v>0</v>
      </c>
      <c r="J16" s="3"/>
      <c r="K16" s="6"/>
      <c r="L16" s="5"/>
      <c r="M16" s="31"/>
      <c r="N16" s="16"/>
      <c r="O16" s="16"/>
      <c r="P16" s="51"/>
      <c r="Q16" s="51"/>
      <c r="R16" s="51"/>
      <c r="S16" s="51"/>
      <c r="T16" s="51"/>
      <c r="U16" s="51"/>
      <c r="V16" s="51"/>
      <c r="W16" s="48"/>
      <c r="X16" s="81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5.25" customHeight="1" thickBot="1" x14ac:dyDescent="0.3">
      <c r="A17" s="16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16"/>
      <c r="O17" s="16"/>
      <c r="P17" s="48"/>
      <c r="Q17" s="48"/>
      <c r="R17" s="48"/>
      <c r="S17" s="48"/>
      <c r="T17" s="50"/>
      <c r="U17" s="50"/>
      <c r="V17" s="50"/>
      <c r="W17" s="15"/>
      <c r="X17" s="81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21.75" customHeight="1" thickBot="1" x14ac:dyDescent="0.35">
      <c r="A18" s="16"/>
      <c r="B18" s="8" t="s">
        <v>5</v>
      </c>
      <c r="C18" s="9">
        <f>SUM(((C8+C10+C12+C14)*C5)*0.25)</f>
        <v>0</v>
      </c>
      <c r="D18" s="10"/>
      <c r="E18" s="9">
        <f>SUM(((E8+E10+E12+E14)*E5)*0.25)</f>
        <v>0</v>
      </c>
      <c r="F18" s="10"/>
      <c r="G18" s="9">
        <f>SUM(((G8+G10+G12+G14)*G5)*0.25)</f>
        <v>0</v>
      </c>
      <c r="H18" s="10"/>
      <c r="I18" s="9">
        <f>SUM(((I8+I10+I12+I14)*I5)*0.25)</f>
        <v>0</v>
      </c>
      <c r="J18" s="10"/>
      <c r="K18" s="12"/>
      <c r="L18" s="13"/>
      <c r="M18" s="14"/>
      <c r="N18" s="16"/>
      <c r="O18" s="16"/>
      <c r="P18" s="76" t="s">
        <v>23</v>
      </c>
      <c r="Q18" s="77"/>
      <c r="R18" s="77"/>
      <c r="S18" s="77"/>
      <c r="T18" s="77"/>
      <c r="U18" s="77"/>
      <c r="V18" s="78"/>
      <c r="W18" s="48"/>
      <c r="X18" s="82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7.25" customHeight="1" thickBo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84" t="s">
        <v>27</v>
      </c>
      <c r="Q19" s="85"/>
      <c r="R19" s="85"/>
      <c r="S19" s="85"/>
      <c r="T19" s="72" t="s">
        <v>22</v>
      </c>
      <c r="U19" s="72"/>
      <c r="V19" s="73"/>
      <c r="W19" s="48"/>
      <c r="X19" s="82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39" customHeight="1" x14ac:dyDescent="0.25">
      <c r="A20" s="16"/>
      <c r="B20" s="137" t="s">
        <v>7</v>
      </c>
      <c r="C20" s="138"/>
      <c r="D20" s="139"/>
      <c r="E20" s="134" t="s">
        <v>26</v>
      </c>
      <c r="F20" s="135"/>
      <c r="G20" s="136"/>
      <c r="H20" s="16"/>
      <c r="I20" s="134" t="s">
        <v>33</v>
      </c>
      <c r="J20" s="135"/>
      <c r="K20" s="136"/>
      <c r="L20" s="16"/>
      <c r="M20" s="16"/>
      <c r="N20" s="16"/>
      <c r="O20" s="16"/>
      <c r="P20" s="84"/>
      <c r="Q20" s="85"/>
      <c r="R20" s="85"/>
      <c r="S20" s="85"/>
      <c r="T20" s="72"/>
      <c r="U20" s="72"/>
      <c r="V20" s="73"/>
      <c r="W20" s="48"/>
      <c r="X20" s="83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21" customHeight="1" thickBot="1" x14ac:dyDescent="0.3">
      <c r="A21" s="16"/>
      <c r="B21" s="103">
        <f>SUM(I2-C16-E16-G16-I16)</f>
        <v>440</v>
      </c>
      <c r="C21" s="104"/>
      <c r="D21" s="105"/>
      <c r="E21" s="118">
        <f>SUM(K10+K12+K14)*0.33</f>
        <v>0</v>
      </c>
      <c r="F21" s="119"/>
      <c r="G21" s="120"/>
      <c r="H21" s="18"/>
      <c r="I21" s="125">
        <f>SUM(M10+M12+M14)*0.33</f>
        <v>0</v>
      </c>
      <c r="J21" s="126"/>
      <c r="K21" s="127"/>
      <c r="L21" s="18"/>
      <c r="M21" s="18"/>
      <c r="N21" s="16"/>
      <c r="O21" s="16"/>
      <c r="P21" s="86"/>
      <c r="Q21" s="87"/>
      <c r="R21" s="87"/>
      <c r="S21" s="87"/>
      <c r="T21" s="74"/>
      <c r="U21" s="74"/>
      <c r="V21" s="75"/>
      <c r="W21" s="48"/>
      <c r="X21" s="83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22.5" customHeight="1" x14ac:dyDescent="0.25">
      <c r="A22" s="16"/>
      <c r="B22" s="106"/>
      <c r="C22" s="107"/>
      <c r="D22" s="108"/>
      <c r="E22" s="121"/>
      <c r="F22" s="119"/>
      <c r="G22" s="120"/>
      <c r="H22" s="18"/>
      <c r="I22" s="128"/>
      <c r="J22" s="129"/>
      <c r="K22" s="130"/>
      <c r="L22" s="18"/>
      <c r="M22" s="18"/>
      <c r="N22" s="16"/>
      <c r="O22" s="16"/>
      <c r="P22" s="48"/>
      <c r="Q22" s="48"/>
      <c r="R22" s="48"/>
      <c r="S22" s="48"/>
      <c r="T22" s="48"/>
      <c r="U22" s="48"/>
      <c r="V22" s="48"/>
      <c r="W22" s="48"/>
      <c r="X22" s="83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8.75" customHeight="1" x14ac:dyDescent="0.25">
      <c r="A23" s="16"/>
      <c r="B23" s="106"/>
      <c r="C23" s="107"/>
      <c r="D23" s="108"/>
      <c r="E23" s="121"/>
      <c r="F23" s="119"/>
      <c r="G23" s="120"/>
      <c r="H23" s="18"/>
      <c r="I23" s="128"/>
      <c r="J23" s="129"/>
      <c r="K23" s="130"/>
      <c r="L23" s="18"/>
      <c r="M23" s="18"/>
      <c r="N23" s="16"/>
      <c r="O23" s="16"/>
      <c r="P23" s="48"/>
      <c r="Q23" s="48"/>
      <c r="R23" s="48"/>
      <c r="S23" s="48"/>
      <c r="T23" s="48"/>
      <c r="U23" s="48"/>
      <c r="V23" s="48"/>
      <c r="W23" s="48"/>
      <c r="X23" s="79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15.75" customHeight="1" x14ac:dyDescent="0.25">
      <c r="A24" s="16"/>
      <c r="B24" s="106"/>
      <c r="C24" s="107"/>
      <c r="D24" s="108"/>
      <c r="E24" s="121"/>
      <c r="F24" s="119"/>
      <c r="G24" s="120"/>
      <c r="H24" s="18"/>
      <c r="I24" s="128"/>
      <c r="J24" s="129"/>
      <c r="K24" s="130"/>
      <c r="L24" s="18"/>
      <c r="M24" s="18"/>
      <c r="N24" s="16"/>
      <c r="O24" s="16"/>
      <c r="P24" s="30"/>
      <c r="Q24" s="30"/>
      <c r="R24" s="30"/>
      <c r="S24" s="30"/>
      <c r="T24" s="30"/>
      <c r="U24" s="30"/>
      <c r="V24" s="30"/>
      <c r="W24" s="30"/>
      <c r="X24" s="79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6.5" customHeight="1" thickBot="1" x14ac:dyDescent="0.3">
      <c r="A25" s="16"/>
      <c r="B25" s="109"/>
      <c r="C25" s="110"/>
      <c r="D25" s="111"/>
      <c r="E25" s="122"/>
      <c r="F25" s="123"/>
      <c r="G25" s="124"/>
      <c r="H25" s="18"/>
      <c r="I25" s="131"/>
      <c r="J25" s="132"/>
      <c r="K25" s="133"/>
      <c r="L25" s="18"/>
      <c r="M25" s="18"/>
      <c r="N25" s="16"/>
      <c r="O25" s="16"/>
      <c r="P25" s="30"/>
      <c r="Q25" s="30"/>
      <c r="R25" s="30"/>
      <c r="S25" s="30"/>
      <c r="T25" s="30"/>
      <c r="U25" s="30"/>
      <c r="V25" s="30"/>
      <c r="W25" s="30"/>
      <c r="X25" s="79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15.75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5.75" customHeight="1" x14ac:dyDescent="0.25">
      <c r="A34" s="16"/>
      <c r="B34" s="16"/>
      <c r="C34" s="16"/>
      <c r="D34" s="16"/>
      <c r="E34" s="29"/>
      <c r="F34" s="29"/>
      <c r="G34" s="29"/>
      <c r="H34" s="16"/>
      <c r="I34" s="29"/>
      <c r="J34" s="29"/>
      <c r="K34" s="29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</sheetData>
  <sheetProtection password="C2E4" sheet="1" objects="1" scenarios="1" formatCells="0" formatColumns="0" formatRows="0" insertColumns="0" insertRows="0" insertHyperlinks="0" deleteColumns="0" deleteRows="0" sort="0" autoFilter="0" pivotTables="0"/>
  <mergeCells count="35">
    <mergeCell ref="P4:R4"/>
    <mergeCell ref="T4:V4"/>
    <mergeCell ref="P5:Q5"/>
    <mergeCell ref="T5:U5"/>
    <mergeCell ref="E2:H2"/>
    <mergeCell ref="I2:J2"/>
    <mergeCell ref="K2:M2"/>
    <mergeCell ref="K4:K6"/>
    <mergeCell ref="M4:M6"/>
    <mergeCell ref="P6:Q6"/>
    <mergeCell ref="T6:U6"/>
    <mergeCell ref="J5:J6"/>
    <mergeCell ref="L5:L6"/>
    <mergeCell ref="X20:X22"/>
    <mergeCell ref="E21:G25"/>
    <mergeCell ref="I21:K25"/>
    <mergeCell ref="X23:X25"/>
    <mergeCell ref="T7:U8"/>
    <mergeCell ref="P7:Q9"/>
    <mergeCell ref="T9:U11"/>
    <mergeCell ref="P10:Q10"/>
    <mergeCell ref="B15:M15"/>
    <mergeCell ref="X16:X17"/>
    <mergeCell ref="B17:M17"/>
    <mergeCell ref="X18:X19"/>
    <mergeCell ref="B7:M7"/>
    <mergeCell ref="B11:M11"/>
    <mergeCell ref="B13:M13"/>
    <mergeCell ref="P18:V18"/>
    <mergeCell ref="P19:S21"/>
    <mergeCell ref="T19:V21"/>
    <mergeCell ref="B21:D25"/>
    <mergeCell ref="B20:D20"/>
    <mergeCell ref="E20:G20"/>
    <mergeCell ref="I20:K20"/>
  </mergeCells>
  <conditionalFormatting sqref="M10">
    <cfRule type="colorScale" priority="11">
      <colorScale>
        <cfvo type="num" val="0"/>
        <cfvo type="num" val="44"/>
        <cfvo type="num" val="45"/>
        <color rgb="FFFF0000"/>
        <color rgb="FFFFEB84"/>
        <color rgb="FF1CCC0E"/>
      </colorScale>
    </cfRule>
  </conditionalFormatting>
  <conditionalFormatting sqref="M12">
    <cfRule type="colorScale" priority="10">
      <colorScale>
        <cfvo type="num" val="0"/>
        <cfvo type="num" val="44"/>
        <cfvo type="num" val="45"/>
        <color rgb="FFFF0000"/>
        <color rgb="FFFFEB84"/>
        <color rgb="FF13CF17"/>
      </colorScale>
    </cfRule>
  </conditionalFormatting>
  <conditionalFormatting sqref="M14">
    <cfRule type="colorScale" priority="9">
      <colorScale>
        <cfvo type="num" val="0"/>
        <cfvo type="num" val="44"/>
        <cfvo type="num" val="45"/>
        <color rgb="FFFF0000"/>
        <color rgb="FFFFEB84"/>
        <color rgb="FF1CCC0E"/>
      </colorScale>
    </cfRule>
  </conditionalFormatting>
  <conditionalFormatting sqref="K10">
    <cfRule type="colorScale" priority="8">
      <colorScale>
        <cfvo type="num" val="20"/>
        <cfvo type="num" val="21"/>
        <color rgb="FFFF0000"/>
        <color rgb="FF13CF17"/>
      </colorScale>
    </cfRule>
  </conditionalFormatting>
  <conditionalFormatting sqref="K12">
    <cfRule type="colorScale" priority="7">
      <colorScale>
        <cfvo type="num" val="20"/>
        <cfvo type="num" val="21"/>
        <color rgb="FFFF0000"/>
        <color rgb="FF1CCC0E"/>
      </colorScale>
    </cfRule>
  </conditionalFormatting>
  <conditionalFormatting sqref="K14">
    <cfRule type="colorScale" priority="6">
      <colorScale>
        <cfvo type="num" val="20"/>
        <cfvo type="num" val="21"/>
        <color rgb="FFFF0000"/>
        <color rgb="FF13CF17"/>
      </colorScale>
    </cfRule>
  </conditionalFormatting>
  <conditionalFormatting sqref="M8">
    <cfRule type="colorScale" priority="5">
      <colorScale>
        <cfvo type="num" val="0"/>
        <cfvo type="num" val="44"/>
        <cfvo type="num" val="45"/>
        <color rgb="FFFF0000"/>
        <color rgb="FFFFEB84"/>
        <color rgb="FF1CCC0E"/>
      </colorScale>
    </cfRule>
  </conditionalFormatting>
  <conditionalFormatting sqref="K8">
    <cfRule type="colorScale" priority="4">
      <colorScale>
        <cfvo type="num" val="20"/>
        <cfvo type="num" val="21"/>
        <color rgb="FFFF0000"/>
        <color rgb="FF13CF17"/>
      </colorScale>
    </cfRule>
  </conditionalFormatting>
  <conditionalFormatting sqref="I21:K25">
    <cfRule type="colorScale" priority="3">
      <colorScale>
        <cfvo type="num" val="0"/>
        <cfvo type="num" val="26"/>
        <cfvo type="num" val="45"/>
        <color rgb="FFFF0000"/>
        <color rgb="FFFFFF00"/>
        <color rgb="FF13CF17"/>
      </colorScale>
    </cfRule>
  </conditionalFormatting>
  <conditionalFormatting sqref="E21:G25">
    <cfRule type="colorScale" priority="2">
      <colorScale>
        <cfvo type="num" val="20"/>
        <cfvo type="num" val="21"/>
        <color rgb="FFFF0000"/>
        <color rgb="FF1CCC0E"/>
      </colorScale>
    </cfRule>
  </conditionalFormatting>
  <conditionalFormatting sqref="B21:D25">
    <cfRule type="colorScale" priority="1">
      <colorScale>
        <cfvo type="num" val="-1"/>
        <cfvo type="num" val="0"/>
        <color rgb="FFFF0000"/>
        <color rgb="FF13CF17"/>
      </colorScale>
    </cfRule>
  </conditionalFormatting>
  <dataValidations count="1">
    <dataValidation type="list" allowBlank="1" showInputMessage="1" showErrorMessage="1" errorTitle="Error" error="You cannot use more than 5 free meals per person" promptTitle="Free Food" prompt="You have up to 5 free meals per person" sqref="G14">
      <formula1>FreeFood2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>
      <selection activeCell="I8" sqref="I8"/>
    </sheetView>
  </sheetViews>
  <sheetFormatPr defaultRowHeight="15" x14ac:dyDescent="0.25"/>
  <cols>
    <col min="1" max="1" width="4" customWidth="1"/>
    <col min="2" max="2" width="14.5703125" customWidth="1"/>
    <col min="3" max="3" width="12.7109375" customWidth="1"/>
    <col min="4" max="4" width="1" customWidth="1"/>
    <col min="5" max="5" width="12.7109375" customWidth="1"/>
    <col min="6" max="6" width="1" customWidth="1"/>
    <col min="7" max="7" width="12.7109375" customWidth="1"/>
    <col min="8" max="8" width="1" customWidth="1"/>
    <col min="9" max="9" width="12.7109375" customWidth="1"/>
    <col min="10" max="10" width="0.85546875" customWidth="1"/>
    <col min="11" max="11" width="12.7109375" customWidth="1"/>
    <col min="12" max="12" width="0.85546875" customWidth="1"/>
    <col min="13" max="13" width="12.7109375" customWidth="1"/>
    <col min="14" max="14" width="1.7109375" customWidth="1"/>
    <col min="15" max="15" width="1.42578125" customWidth="1"/>
    <col min="19" max="19" width="3" customWidth="1"/>
  </cols>
  <sheetData>
    <row r="1" spans="1:35" ht="15.75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37.5" customHeight="1" thickBot="1" x14ac:dyDescent="0.35">
      <c r="A2" s="16"/>
      <c r="B2" s="20" t="s">
        <v>6</v>
      </c>
      <c r="C2" s="21">
        <v>5</v>
      </c>
      <c r="D2" s="16"/>
      <c r="E2" s="98" t="s">
        <v>24</v>
      </c>
      <c r="F2" s="99"/>
      <c r="G2" s="99"/>
      <c r="H2" s="99"/>
      <c r="I2" s="100">
        <v>440</v>
      </c>
      <c r="J2" s="100"/>
      <c r="K2" s="101" t="s">
        <v>25</v>
      </c>
      <c r="L2" s="101"/>
      <c r="M2" s="102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5.75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8.75" customHeight="1" x14ac:dyDescent="0.3">
      <c r="A4" s="16"/>
      <c r="B4" s="54" t="s">
        <v>28</v>
      </c>
      <c r="C4" s="52">
        <v>7</v>
      </c>
      <c r="D4" s="53"/>
      <c r="E4" s="52">
        <v>5</v>
      </c>
      <c r="F4" s="53"/>
      <c r="G4" s="52">
        <v>0</v>
      </c>
      <c r="H4" s="53"/>
      <c r="I4" s="52">
        <v>3</v>
      </c>
      <c r="J4" s="142"/>
      <c r="K4" s="112" t="s">
        <v>16</v>
      </c>
      <c r="L4" s="19"/>
      <c r="M4" s="115" t="s">
        <v>1</v>
      </c>
      <c r="N4" s="16"/>
      <c r="O4" s="16"/>
      <c r="P4" s="95" t="s">
        <v>31</v>
      </c>
      <c r="Q4" s="96"/>
      <c r="R4" s="97"/>
      <c r="S4" s="16"/>
      <c r="T4" s="88" t="s">
        <v>32</v>
      </c>
      <c r="U4" s="89"/>
      <c r="V4" s="90"/>
      <c r="W4" s="16"/>
      <c r="X4" s="30"/>
      <c r="Y4" s="30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31.5" customHeight="1" x14ac:dyDescent="0.25">
      <c r="A5" s="16"/>
      <c r="B5" s="55" t="s">
        <v>1</v>
      </c>
      <c r="C5" s="24">
        <v>3</v>
      </c>
      <c r="D5" s="25"/>
      <c r="E5" s="26">
        <v>2</v>
      </c>
      <c r="F5" s="25"/>
      <c r="G5" s="27">
        <v>1</v>
      </c>
      <c r="H5" s="25"/>
      <c r="I5" s="28">
        <v>0</v>
      </c>
      <c r="J5" s="143"/>
      <c r="K5" s="113"/>
      <c r="L5" s="140"/>
      <c r="M5" s="116"/>
      <c r="N5" s="16"/>
      <c r="O5" s="16"/>
      <c r="P5" s="91" t="s">
        <v>8</v>
      </c>
      <c r="Q5" s="92"/>
      <c r="R5" s="22" t="s">
        <v>17</v>
      </c>
      <c r="S5" s="16"/>
      <c r="T5" s="91" t="s">
        <v>10</v>
      </c>
      <c r="U5" s="92"/>
      <c r="V5" s="22" t="s">
        <v>19</v>
      </c>
      <c r="W5" s="16"/>
      <c r="X5" s="40"/>
      <c r="Y5" s="30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34.5" customHeight="1" thickBot="1" x14ac:dyDescent="0.3">
      <c r="A6" s="16"/>
      <c r="B6" s="56" t="s">
        <v>29</v>
      </c>
      <c r="C6" s="57" t="s">
        <v>13</v>
      </c>
      <c r="D6" s="58"/>
      <c r="E6" s="59" t="s">
        <v>14</v>
      </c>
      <c r="F6" s="58"/>
      <c r="G6" s="60" t="s">
        <v>15</v>
      </c>
      <c r="H6" s="58"/>
      <c r="I6" s="60" t="s">
        <v>0</v>
      </c>
      <c r="J6" s="144"/>
      <c r="K6" s="114"/>
      <c r="L6" s="141"/>
      <c r="M6" s="117"/>
      <c r="N6" s="17"/>
      <c r="O6" s="16"/>
      <c r="P6" s="64" t="s">
        <v>9</v>
      </c>
      <c r="Q6" s="65"/>
      <c r="R6" s="41" t="s">
        <v>18</v>
      </c>
      <c r="S6" s="16"/>
      <c r="T6" s="93" t="s">
        <v>11</v>
      </c>
      <c r="U6" s="94"/>
      <c r="V6" s="23" t="s">
        <v>21</v>
      </c>
      <c r="W6" s="16"/>
      <c r="X6" s="40"/>
      <c r="Y6" s="30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7.5" customHeight="1" x14ac:dyDescent="0.25">
      <c r="A7" s="16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17"/>
      <c r="O7" s="16"/>
      <c r="P7" s="61"/>
      <c r="Q7" s="61"/>
      <c r="R7" s="30"/>
      <c r="T7" s="62" t="s">
        <v>12</v>
      </c>
      <c r="U7" s="63"/>
      <c r="V7" s="39"/>
      <c r="W7" s="16"/>
      <c r="X7" s="30"/>
      <c r="Y7" s="30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9.5" thickBot="1" x14ac:dyDescent="0.35">
      <c r="A8" s="16"/>
      <c r="B8" s="38" t="s">
        <v>2</v>
      </c>
      <c r="C8" s="33">
        <v>0</v>
      </c>
      <c r="D8" s="34"/>
      <c r="E8" s="35">
        <v>0</v>
      </c>
      <c r="F8" s="34"/>
      <c r="G8" s="36">
        <v>0</v>
      </c>
      <c r="H8" s="34"/>
      <c r="I8" s="37">
        <v>0</v>
      </c>
      <c r="J8" s="3"/>
      <c r="K8" s="4">
        <f>SUM(C8+E8+G8+I8)</f>
        <v>0</v>
      </c>
      <c r="L8" s="5"/>
      <c r="M8" s="32">
        <f>SUM(C8*C5)+(E8*E5)+(G8*G5)+(I8*I5)</f>
        <v>0</v>
      </c>
      <c r="N8" s="16"/>
      <c r="O8" s="16"/>
      <c r="P8" s="61"/>
      <c r="Q8" s="61"/>
      <c r="R8" s="42"/>
      <c r="S8" s="16"/>
      <c r="T8" s="64"/>
      <c r="U8" s="65"/>
      <c r="V8" s="41" t="s">
        <v>20</v>
      </c>
      <c r="W8" s="16"/>
      <c r="X8" s="42"/>
      <c r="Y8" s="30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7.5" customHeight="1" x14ac:dyDescent="0.25">
      <c r="A9" s="16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N9" s="17"/>
      <c r="O9" s="16"/>
      <c r="P9" s="61"/>
      <c r="Q9" s="61"/>
      <c r="R9" s="30"/>
      <c r="S9" s="16"/>
      <c r="T9" s="61"/>
      <c r="U9" s="61"/>
      <c r="V9" s="30"/>
      <c r="W9" s="16"/>
      <c r="X9" s="30"/>
      <c r="Y9" s="30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8.75" x14ac:dyDescent="0.3">
      <c r="A10" s="16"/>
      <c r="B10" s="38" t="s">
        <v>2</v>
      </c>
      <c r="C10" s="33">
        <v>0</v>
      </c>
      <c r="D10" s="34"/>
      <c r="E10" s="35">
        <v>0</v>
      </c>
      <c r="F10" s="34"/>
      <c r="G10" s="36">
        <v>0</v>
      </c>
      <c r="H10" s="34"/>
      <c r="I10" s="37">
        <v>0</v>
      </c>
      <c r="J10" s="3"/>
      <c r="K10" s="4">
        <f>SUM(C10+E10+G10+I10)</f>
        <v>0</v>
      </c>
      <c r="L10" s="5"/>
      <c r="M10" s="32">
        <f>SUM(C10*C5)+(E10*E5)+(G10*G5)+(I10*I5)</f>
        <v>0</v>
      </c>
      <c r="N10" s="16"/>
      <c r="O10" s="16"/>
      <c r="P10" s="61"/>
      <c r="Q10" s="61"/>
      <c r="R10" s="40"/>
      <c r="S10" s="16"/>
      <c r="T10" s="61"/>
      <c r="U10" s="61"/>
      <c r="V10" s="40"/>
      <c r="W10" s="16"/>
      <c r="X10" s="42"/>
      <c r="Y10" s="30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5.25" customHeight="1" x14ac:dyDescent="0.25">
      <c r="A11" s="16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  <c r="N11" s="16"/>
      <c r="O11" s="16"/>
      <c r="P11" s="29"/>
      <c r="Q11" s="29"/>
      <c r="R11" s="29"/>
      <c r="S11" s="16"/>
      <c r="T11" s="61"/>
      <c r="U11" s="61"/>
      <c r="V11" s="29"/>
      <c r="W11" s="16"/>
      <c r="X11" s="30"/>
      <c r="Y11" s="30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8.75" x14ac:dyDescent="0.3">
      <c r="A12" s="16"/>
      <c r="B12" s="38" t="s">
        <v>3</v>
      </c>
      <c r="C12" s="33">
        <v>0</v>
      </c>
      <c r="D12" s="34"/>
      <c r="E12" s="35">
        <v>0</v>
      </c>
      <c r="F12" s="34"/>
      <c r="G12" s="36">
        <v>0</v>
      </c>
      <c r="H12" s="34"/>
      <c r="I12" s="37">
        <v>0</v>
      </c>
      <c r="J12" s="3"/>
      <c r="K12" s="4">
        <f>SUM(C12+E12+G12+I12)</f>
        <v>0</v>
      </c>
      <c r="L12" s="5"/>
      <c r="M12" s="32">
        <f>SUM(C12*C5)+(E12*E5)+(G12*G5)+(I12*I5)</f>
        <v>0</v>
      </c>
      <c r="N12" s="16"/>
      <c r="O12" s="16"/>
      <c r="P12" s="44"/>
      <c r="Q12" s="44"/>
      <c r="R12" s="40"/>
      <c r="S12" s="16"/>
      <c r="T12" s="61"/>
      <c r="U12" s="61"/>
      <c r="V12" s="40"/>
      <c r="W12" s="16"/>
      <c r="X12" s="42"/>
      <c r="Y12" s="30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5.25" customHeight="1" x14ac:dyDescent="0.25">
      <c r="A13" s="16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16"/>
      <c r="O13" s="16"/>
      <c r="P13" s="29"/>
      <c r="Q13" s="29"/>
      <c r="R13" s="29"/>
      <c r="S13" s="16"/>
      <c r="T13" s="61"/>
      <c r="U13" s="61"/>
      <c r="V13" s="29"/>
      <c r="W13" s="16"/>
      <c r="X13" s="30"/>
      <c r="Y13" s="30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8.75" x14ac:dyDescent="0.3">
      <c r="A14" s="16"/>
      <c r="B14" s="38" t="s">
        <v>3</v>
      </c>
      <c r="C14" s="33">
        <v>0</v>
      </c>
      <c r="D14" s="34"/>
      <c r="E14" s="35">
        <v>0</v>
      </c>
      <c r="F14" s="34"/>
      <c r="G14" s="36">
        <v>0</v>
      </c>
      <c r="H14" s="34"/>
      <c r="I14" s="37">
        <v>0</v>
      </c>
      <c r="J14" s="3"/>
      <c r="K14" s="4">
        <f>SUM(C14+E14+G14+I14)</f>
        <v>0</v>
      </c>
      <c r="L14" s="5"/>
      <c r="M14" s="32">
        <f>SUM(C14*C5)+(E14*E5)+(G14*G5)+(I14*I5)</f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30"/>
      <c r="X14" s="40"/>
      <c r="Y14" s="30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5.25" customHeight="1" x14ac:dyDescent="0.25">
      <c r="A15" s="16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16"/>
      <c r="O15" s="16"/>
      <c r="P15" s="16"/>
      <c r="Q15" s="16"/>
      <c r="R15" s="16"/>
      <c r="S15" s="16"/>
      <c r="T15" s="16"/>
      <c r="U15" s="16"/>
      <c r="V15" s="16"/>
      <c r="W15" s="30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8.75" x14ac:dyDescent="0.3">
      <c r="A16" s="16"/>
      <c r="B16" s="38" t="s">
        <v>3</v>
      </c>
      <c r="C16" s="33">
        <v>0</v>
      </c>
      <c r="D16" s="34"/>
      <c r="E16" s="35">
        <v>0</v>
      </c>
      <c r="F16" s="34"/>
      <c r="G16" s="36">
        <v>0</v>
      </c>
      <c r="H16" s="34"/>
      <c r="I16" s="37">
        <v>0</v>
      </c>
      <c r="J16" s="3"/>
      <c r="K16" s="4">
        <f>SUM(C16+E16+G16+I16)</f>
        <v>0</v>
      </c>
      <c r="L16" s="5"/>
      <c r="M16" s="32">
        <f>SUM(C16*C5)+(E16*E5)+(G16*G5)+(I16*I5)</f>
        <v>0</v>
      </c>
      <c r="N16" s="16"/>
      <c r="O16" s="16"/>
      <c r="P16" s="30"/>
      <c r="Q16" s="30"/>
      <c r="R16" s="30"/>
      <c r="S16" s="30"/>
      <c r="T16" s="30"/>
      <c r="U16" s="30"/>
      <c r="V16" s="30"/>
      <c r="W16" s="43"/>
      <c r="X16" s="30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5.25" customHeight="1" x14ac:dyDescent="0.25">
      <c r="A17" s="16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16"/>
      <c r="O17" s="16"/>
      <c r="P17" s="30"/>
      <c r="Q17" s="49"/>
      <c r="R17" s="49"/>
      <c r="S17" s="49"/>
      <c r="T17" s="49"/>
      <c r="U17" s="49"/>
      <c r="V17" s="49"/>
      <c r="W17" s="43"/>
      <c r="X17" s="30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18.75" customHeight="1" x14ac:dyDescent="0.3">
      <c r="A18" s="16"/>
      <c r="B18" s="7" t="s">
        <v>4</v>
      </c>
      <c r="C18" s="2">
        <f>SUM((C8+C10+C12+C14+C16)*C4)</f>
        <v>0</v>
      </c>
      <c r="D18" s="3"/>
      <c r="E18" s="2">
        <f>SUM((E8+E10+E12+E14+E16)*E4)</f>
        <v>0</v>
      </c>
      <c r="F18" s="3"/>
      <c r="G18" s="2">
        <f>SUM((G8+G10+G12+G14+G16)*G4)</f>
        <v>0</v>
      </c>
      <c r="H18" s="3"/>
      <c r="I18" s="2">
        <f>SUM((I8+I10+I12+I14+I16)*I4)</f>
        <v>0</v>
      </c>
      <c r="J18" s="3"/>
      <c r="K18" s="6"/>
      <c r="L18" s="5"/>
      <c r="M18" s="31"/>
      <c r="N18" s="16"/>
      <c r="O18" s="16"/>
      <c r="P18" s="51"/>
      <c r="Q18" s="51"/>
      <c r="R18" s="51"/>
      <c r="S18" s="51"/>
      <c r="T18" s="51"/>
      <c r="U18" s="51"/>
      <c r="V18" s="51"/>
      <c r="W18" s="48"/>
      <c r="X18" s="81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5.25" customHeight="1" thickBot="1" x14ac:dyDescent="0.3">
      <c r="A19" s="16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16"/>
      <c r="O19" s="16"/>
      <c r="P19" s="48"/>
      <c r="Q19" s="48"/>
      <c r="R19" s="48"/>
      <c r="S19" s="48"/>
      <c r="T19" s="50"/>
      <c r="U19" s="50"/>
      <c r="V19" s="50"/>
      <c r="W19" s="15"/>
      <c r="X19" s="81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21.75" customHeight="1" thickBot="1" x14ac:dyDescent="0.35">
      <c r="A20" s="16"/>
      <c r="B20" s="8" t="s">
        <v>5</v>
      </c>
      <c r="C20" s="9">
        <f>SUM(((C8+C10+C12+C14+C16)*C5)*0.2)</f>
        <v>0</v>
      </c>
      <c r="D20" s="10"/>
      <c r="E20" s="9">
        <f>SUM(((E8+E10+E12+E14+E16)*E5)*0.2)</f>
        <v>0</v>
      </c>
      <c r="F20" s="10"/>
      <c r="G20" s="9">
        <f>SUM(((G8+G10+G12+G14+G16)*G5)*0.2)</f>
        <v>0</v>
      </c>
      <c r="H20" s="10"/>
      <c r="I20" s="9">
        <f>SUM(((I8+I10+I12+I14+I16)*I5)*0.2)</f>
        <v>0</v>
      </c>
      <c r="J20" s="10"/>
      <c r="K20" s="12"/>
      <c r="L20" s="13"/>
      <c r="M20" s="14"/>
      <c r="N20" s="16"/>
      <c r="O20" s="16"/>
      <c r="P20" s="76" t="s">
        <v>23</v>
      </c>
      <c r="Q20" s="77"/>
      <c r="R20" s="77"/>
      <c r="S20" s="77"/>
      <c r="T20" s="77"/>
      <c r="U20" s="77"/>
      <c r="V20" s="78"/>
      <c r="W20" s="48"/>
      <c r="X20" s="82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7.25" customHeight="1" thickBo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84" t="s">
        <v>27</v>
      </c>
      <c r="Q21" s="85"/>
      <c r="R21" s="85"/>
      <c r="S21" s="85"/>
      <c r="T21" s="72" t="s">
        <v>22</v>
      </c>
      <c r="U21" s="72"/>
      <c r="V21" s="73"/>
      <c r="W21" s="48"/>
      <c r="X21" s="82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39" customHeight="1" x14ac:dyDescent="0.25">
      <c r="A22" s="16"/>
      <c r="B22" s="137" t="s">
        <v>7</v>
      </c>
      <c r="C22" s="138"/>
      <c r="D22" s="139"/>
      <c r="E22" s="134" t="s">
        <v>26</v>
      </c>
      <c r="F22" s="135"/>
      <c r="G22" s="136"/>
      <c r="H22" s="16"/>
      <c r="I22" s="134" t="s">
        <v>33</v>
      </c>
      <c r="J22" s="135"/>
      <c r="K22" s="136"/>
      <c r="L22" s="16"/>
      <c r="M22" s="16"/>
      <c r="N22" s="16"/>
      <c r="O22" s="16"/>
      <c r="P22" s="84"/>
      <c r="Q22" s="85"/>
      <c r="R22" s="85"/>
      <c r="S22" s="85"/>
      <c r="T22" s="72"/>
      <c r="U22" s="72"/>
      <c r="V22" s="73"/>
      <c r="W22" s="48"/>
      <c r="X22" s="83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21" customHeight="1" thickBot="1" x14ac:dyDescent="0.3">
      <c r="A23" s="16"/>
      <c r="B23" s="103">
        <f>SUM(I2-C18-E18-G18-I18)</f>
        <v>440</v>
      </c>
      <c r="C23" s="104"/>
      <c r="D23" s="105"/>
      <c r="E23" s="125">
        <f>SUM(K8+K10+K12+K14+K16)*0.2</f>
        <v>0</v>
      </c>
      <c r="F23" s="126"/>
      <c r="G23" s="127"/>
      <c r="H23" s="18"/>
      <c r="I23" s="125">
        <f>SUM(M8+M10+M12+M14+M16)*0.2</f>
        <v>0</v>
      </c>
      <c r="J23" s="126"/>
      <c r="K23" s="127"/>
      <c r="L23" s="18"/>
      <c r="M23" s="18"/>
      <c r="N23" s="16"/>
      <c r="O23" s="16"/>
      <c r="P23" s="86"/>
      <c r="Q23" s="87"/>
      <c r="R23" s="87"/>
      <c r="S23" s="87"/>
      <c r="T23" s="74"/>
      <c r="U23" s="74"/>
      <c r="V23" s="75"/>
      <c r="W23" s="48"/>
      <c r="X23" s="83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22.5" customHeight="1" x14ac:dyDescent="0.25">
      <c r="A24" s="16"/>
      <c r="B24" s="106"/>
      <c r="C24" s="107"/>
      <c r="D24" s="108"/>
      <c r="E24" s="128"/>
      <c r="F24" s="129"/>
      <c r="G24" s="130"/>
      <c r="H24" s="18"/>
      <c r="I24" s="128"/>
      <c r="J24" s="129"/>
      <c r="K24" s="130"/>
      <c r="L24" s="18"/>
      <c r="M24" s="18"/>
      <c r="N24" s="16"/>
      <c r="O24" s="16"/>
      <c r="P24" s="48"/>
      <c r="Q24" s="48"/>
      <c r="R24" s="48"/>
      <c r="S24" s="48"/>
      <c r="T24" s="48"/>
      <c r="U24" s="48"/>
      <c r="V24" s="48"/>
      <c r="W24" s="48"/>
      <c r="X24" s="83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8.75" customHeight="1" x14ac:dyDescent="0.25">
      <c r="A25" s="16"/>
      <c r="B25" s="106"/>
      <c r="C25" s="107"/>
      <c r="D25" s="108"/>
      <c r="E25" s="128"/>
      <c r="F25" s="129"/>
      <c r="G25" s="130"/>
      <c r="H25" s="18"/>
      <c r="I25" s="128"/>
      <c r="J25" s="129"/>
      <c r="K25" s="130"/>
      <c r="L25" s="18"/>
      <c r="M25" s="18"/>
      <c r="N25" s="16"/>
      <c r="O25" s="16"/>
      <c r="P25" s="48"/>
      <c r="Q25" s="48"/>
      <c r="R25" s="48"/>
      <c r="S25" s="48"/>
      <c r="T25" s="48"/>
      <c r="U25" s="48"/>
      <c r="V25" s="48"/>
      <c r="W25" s="48"/>
      <c r="X25" s="79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5.75" customHeight="1" x14ac:dyDescent="0.25">
      <c r="A26" s="16"/>
      <c r="B26" s="106"/>
      <c r="C26" s="107"/>
      <c r="D26" s="108"/>
      <c r="E26" s="128"/>
      <c r="F26" s="129"/>
      <c r="G26" s="130"/>
      <c r="H26" s="18"/>
      <c r="I26" s="128"/>
      <c r="J26" s="129"/>
      <c r="K26" s="130"/>
      <c r="L26" s="18"/>
      <c r="M26" s="18"/>
      <c r="N26" s="16"/>
      <c r="O26" s="16"/>
      <c r="P26" s="30"/>
      <c r="Q26" s="30"/>
      <c r="R26" s="30"/>
      <c r="S26" s="30"/>
      <c r="T26" s="30"/>
      <c r="U26" s="30"/>
      <c r="V26" s="30"/>
      <c r="W26" s="30"/>
      <c r="X26" s="79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6.5" customHeight="1" thickBot="1" x14ac:dyDescent="0.3">
      <c r="A27" s="16"/>
      <c r="B27" s="109"/>
      <c r="C27" s="110"/>
      <c r="D27" s="111"/>
      <c r="E27" s="131"/>
      <c r="F27" s="132"/>
      <c r="G27" s="133"/>
      <c r="H27" s="18"/>
      <c r="I27" s="131"/>
      <c r="J27" s="132"/>
      <c r="K27" s="133"/>
      <c r="L27" s="18"/>
      <c r="M27" s="18"/>
      <c r="N27" s="16"/>
      <c r="O27" s="16"/>
      <c r="P27" s="30"/>
      <c r="Q27" s="30"/>
      <c r="R27" s="30"/>
      <c r="S27" s="30"/>
      <c r="T27" s="30"/>
      <c r="U27" s="30"/>
      <c r="V27" s="30"/>
      <c r="W27" s="30"/>
      <c r="X27" s="79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15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ht="15.7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ht="15.75" customHeight="1" x14ac:dyDescent="0.25">
      <c r="A36" s="16"/>
      <c r="B36" s="16"/>
      <c r="C36" s="16"/>
      <c r="D36" s="16"/>
      <c r="E36" s="29"/>
      <c r="F36" s="29"/>
      <c r="G36" s="29"/>
      <c r="H36" s="16"/>
      <c r="I36" s="29"/>
      <c r="J36" s="29"/>
      <c r="K36" s="29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</sheetData>
  <sheetProtection password="C2E4" sheet="1" objects="1" scenarios="1" formatCells="0" formatColumns="0" formatRows="0" insertColumns="0" insertRows="0" insertHyperlinks="0" deleteColumns="0" deleteRows="0" sort="0" autoFilter="0" pivotTables="0"/>
  <dataConsolidate/>
  <mergeCells count="36">
    <mergeCell ref="E2:H2"/>
    <mergeCell ref="I2:J2"/>
    <mergeCell ref="K2:M2"/>
    <mergeCell ref="I22:K22"/>
    <mergeCell ref="X22:X24"/>
    <mergeCell ref="E23:G27"/>
    <mergeCell ref="I23:K27"/>
    <mergeCell ref="B15:M15"/>
    <mergeCell ref="B17:M17"/>
    <mergeCell ref="P6:Q6"/>
    <mergeCell ref="T6:U6"/>
    <mergeCell ref="B7:M7"/>
    <mergeCell ref="P7:Q9"/>
    <mergeCell ref="T7:U8"/>
    <mergeCell ref="T9:U13"/>
    <mergeCell ref="P10:Q10"/>
    <mergeCell ref="X25:X27"/>
    <mergeCell ref="B19:M19"/>
    <mergeCell ref="P20:V20"/>
    <mergeCell ref="X20:X21"/>
    <mergeCell ref="P21:S23"/>
    <mergeCell ref="T21:V23"/>
    <mergeCell ref="B22:D22"/>
    <mergeCell ref="E22:G22"/>
    <mergeCell ref="X18:X19"/>
    <mergeCell ref="B23:D27"/>
    <mergeCell ref="T4:V4"/>
    <mergeCell ref="P5:Q5"/>
    <mergeCell ref="T5:U5"/>
    <mergeCell ref="B13:M13"/>
    <mergeCell ref="B11:M11"/>
    <mergeCell ref="P4:R4"/>
    <mergeCell ref="K4:K6"/>
    <mergeCell ref="M4:M6"/>
    <mergeCell ref="J4:J6"/>
    <mergeCell ref="L5:L6"/>
  </mergeCells>
  <conditionalFormatting sqref="M16">
    <cfRule type="colorScale" priority="9">
      <colorScale>
        <cfvo type="num" val="0"/>
        <cfvo type="num" val="44"/>
        <cfvo type="num" val="45"/>
        <color rgb="FFFF0000"/>
        <color rgb="FFFFEB84"/>
        <color rgb="FF1CCC0E"/>
      </colorScale>
    </cfRule>
  </conditionalFormatting>
  <conditionalFormatting sqref="K16">
    <cfRule type="colorScale" priority="6">
      <colorScale>
        <cfvo type="num" val="20"/>
        <cfvo type="num" val="21"/>
        <color rgb="FFFF0000"/>
        <color rgb="FF13CF17"/>
      </colorScale>
    </cfRule>
  </conditionalFormatting>
  <conditionalFormatting sqref="K8">
    <cfRule type="colorScale" priority="4">
      <colorScale>
        <cfvo type="num" val="20"/>
        <cfvo type="num" val="21"/>
        <color rgb="FFFF0000"/>
        <color rgb="FF13CF17"/>
      </colorScale>
    </cfRule>
  </conditionalFormatting>
  <conditionalFormatting sqref="I23:K27">
    <cfRule type="colorScale" priority="15">
      <colorScale>
        <cfvo type="num" val="0"/>
        <cfvo type="num" val="44"/>
        <cfvo type="num" val="45"/>
        <color rgb="FFFF0000"/>
        <color rgb="FFFFFF00"/>
        <color rgb="FF13CF17"/>
      </colorScale>
    </cfRule>
  </conditionalFormatting>
  <conditionalFormatting sqref="E23:G27">
    <cfRule type="colorScale" priority="14">
      <colorScale>
        <cfvo type="num" val="20"/>
        <cfvo type="num" val="21"/>
        <color rgb="FFFF0000"/>
        <color rgb="FF1CCC0E"/>
      </colorScale>
    </cfRule>
  </conditionalFormatting>
  <conditionalFormatting sqref="M10">
    <cfRule type="colorScale" priority="11">
      <colorScale>
        <cfvo type="num" val="0"/>
        <cfvo type="num" val="44"/>
        <cfvo type="num" val="45"/>
        <color rgb="FFFF0000"/>
        <color rgb="FFFFEB84"/>
        <color rgb="FF1CCC0E"/>
      </colorScale>
    </cfRule>
  </conditionalFormatting>
  <conditionalFormatting sqref="M14">
    <cfRule type="colorScale" priority="10">
      <colorScale>
        <cfvo type="num" val="0"/>
        <cfvo type="num" val="44"/>
        <cfvo type="num" val="45"/>
        <color rgb="FFFF0000"/>
        <color rgb="FFFFEB84"/>
        <color rgb="FF13CF17"/>
      </colorScale>
    </cfRule>
  </conditionalFormatting>
  <conditionalFormatting sqref="K10">
    <cfRule type="colorScale" priority="8">
      <colorScale>
        <cfvo type="num" val="20"/>
        <cfvo type="num" val="21"/>
        <color rgb="FFFF0000"/>
        <color rgb="FF13CF17"/>
      </colorScale>
    </cfRule>
  </conditionalFormatting>
  <conditionalFormatting sqref="K14">
    <cfRule type="colorScale" priority="7">
      <colorScale>
        <cfvo type="num" val="20"/>
        <cfvo type="num" val="21"/>
        <color rgb="FFFF0000"/>
        <color rgb="FF1CCC0E"/>
      </colorScale>
    </cfRule>
  </conditionalFormatting>
  <conditionalFormatting sqref="M8">
    <cfRule type="colorScale" priority="5">
      <colorScale>
        <cfvo type="num" val="0"/>
        <cfvo type="num" val="44"/>
        <cfvo type="num" val="45"/>
        <color rgb="FFFF0000"/>
        <color rgb="FFFFEB84"/>
        <color rgb="FF1CCC0E"/>
      </colorScale>
    </cfRule>
  </conditionalFormatting>
  <conditionalFormatting sqref="M12">
    <cfRule type="colorScale" priority="3">
      <colorScale>
        <cfvo type="num" val="0"/>
        <cfvo type="num" val="44"/>
        <cfvo type="num" val="45"/>
        <color rgb="FFFF0000"/>
        <color rgb="FFFFEB84"/>
        <color rgb="FF13CF17"/>
      </colorScale>
    </cfRule>
  </conditionalFormatting>
  <conditionalFormatting sqref="K12">
    <cfRule type="colorScale" priority="2">
      <colorScale>
        <cfvo type="num" val="20"/>
        <cfvo type="num" val="21"/>
        <color rgb="FFFF0000"/>
        <color rgb="FF1CCC0E"/>
      </colorScale>
    </cfRule>
  </conditionalFormatting>
  <conditionalFormatting sqref="B23:D27">
    <cfRule type="colorScale" priority="1">
      <colorScale>
        <cfvo type="num" val="-1"/>
        <cfvo type="num" val="0"/>
        <color rgb="FFFF0000"/>
        <color rgb="FF13CF17"/>
      </colorScale>
    </cfRule>
  </conditionalFormatting>
  <dataValidations count="2">
    <dataValidation type="list" allowBlank="1" showInputMessage="1" showErrorMessage="1" errorTitle="Error" error="You cannot use more than 5 free meals per person" promptTitle="Free Food" prompt="You have up to 5 free meals per person" sqref="G16">
      <formula1>FreeFood2</formula1>
    </dataValidation>
    <dataValidation type="list" allowBlank="1" showInputMessage="1" showErrorMessage="1" errorTitle="Error" error="You cannot use more than 5 free meals per person" promptTitle="Free Food" prompt="You have up to 5 free meals per person" sqref="G8 G10 G12 G14">
      <formula1>FreeFood2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Family of 3</vt:lpstr>
      <vt:lpstr>Family of 4</vt:lpstr>
      <vt:lpstr>Family of 5</vt:lpstr>
      <vt:lpstr>FreeFood</vt:lpstr>
      <vt:lpstr>FreeFood2</vt:lpstr>
      <vt:lpstr>'Family of 3'!Print_Area</vt:lpstr>
    </vt:vector>
  </TitlesOfParts>
  <Company>County of Napa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Jennifer</dc:creator>
  <cp:lastModifiedBy>Palmer, Jennifer</cp:lastModifiedBy>
  <cp:lastPrinted>2017-01-17T23:42:23Z</cp:lastPrinted>
  <dcterms:created xsi:type="dcterms:W3CDTF">2016-12-05T21:42:22Z</dcterms:created>
  <dcterms:modified xsi:type="dcterms:W3CDTF">2017-02-22T15:48:57Z</dcterms:modified>
</cp:coreProperties>
</file>